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ntonio.dambrosio02\Desktop\DOCUMENTI DA ALLEGARE\"/>
    </mc:Choice>
  </mc:AlternateContent>
  <bookViews>
    <workbookView xWindow="0" yWindow="0" windowWidth="28800" windowHeight="12435" tabRatio="547" firstSheet="1" activeTab="4"/>
  </bookViews>
  <sheets>
    <sheet name="POOld" sheetId="3" r:id="rId1"/>
    <sheet name="Riep_POOld" sheetId="8" r:id="rId2"/>
    <sheet name="Pres" sheetId="4" r:id="rId3"/>
    <sheet name="Riep_Pres" sheetId="6" r:id="rId4"/>
    <sheet name="PONew" sheetId="1" r:id="rId5"/>
    <sheet name="Riep_PONew" sheetId="2" r:id="rId6"/>
    <sheet name="CONFR_Pres_PONew" sheetId="7" r:id="rId7"/>
    <sheet name="CONFR_POOld_PONew" sheetId="9" r:id="rId8"/>
    <sheet name="Sede_Centrale" sheetId="10" r:id="rId9"/>
    <sheet name="PO_Old_New" sheetId="11" r:id="rId10"/>
  </sheets>
  <definedNames>
    <definedName name="_xlnm._FilterDatabase" localSheetId="7" hidden="1">CONFR_POOld_PONew!$A$1:$AA$161</definedName>
    <definedName name="_xlnm._FilterDatabase" localSheetId="6" hidden="1">CONFR_Pres_PONew!$A$1:$AA$161</definedName>
    <definedName name="_xlnm._FilterDatabase" localSheetId="4" hidden="1">PONew!$A$1:$AA$161</definedName>
    <definedName name="_xlnm._FilterDatabase" localSheetId="0" hidden="1">POOld!$A$1:$AA$161</definedName>
    <definedName name="_xlnm._FilterDatabase" localSheetId="2" hidden="1">Pres!$A$1:$AA$161</definedName>
    <definedName name="_xlnm.Print_Titles" localSheetId="7">CONFR_POOld_PONew!$A:$D,CONFR_POOld_PONew!$1:$1</definedName>
    <definedName name="_xlnm.Print_Titles" localSheetId="6">CONFR_Pres_PONew!$A:$D,CONFR_Pres_PONew!$1:$1</definedName>
    <definedName name="_xlnm.Print_Titles" localSheetId="4">PONew!$A:$D,PONew!$1:$1</definedName>
    <definedName name="_xlnm.Print_Titles" localSheetId="0">POOld!$A:$D,POOld!$1:$1</definedName>
    <definedName name="_xlnm.Print_Titles" localSheetId="2">Pres!$A:$D,Pres!$1:$1</definedName>
  </definedNames>
  <calcPr calcId="152511"/>
</workbook>
</file>

<file path=xl/calcChain.xml><?xml version="1.0" encoding="utf-8"?>
<calcChain xmlns="http://schemas.openxmlformats.org/spreadsheetml/2006/main">
  <c r="B4" i="2" l="1"/>
  <c r="B3" i="2"/>
  <c r="G2" i="1"/>
  <c r="F2" i="1"/>
  <c r="I6" i="9" l="1"/>
  <c r="K6" i="9"/>
  <c r="O6" i="9"/>
  <c r="Q6" i="9"/>
  <c r="U6" i="9"/>
  <c r="W6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S48" i="9"/>
  <c r="T48" i="9"/>
  <c r="U48" i="9"/>
  <c r="V48" i="9"/>
  <c r="W48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F80" i="9"/>
  <c r="G80" i="9"/>
  <c r="H80" i="9"/>
  <c r="I80" i="9"/>
  <c r="J80" i="9"/>
  <c r="K80" i="9"/>
  <c r="L80" i="9"/>
  <c r="M80" i="9"/>
  <c r="N80" i="9"/>
  <c r="O80" i="9"/>
  <c r="P80" i="9"/>
  <c r="Q80" i="9"/>
  <c r="R80" i="9"/>
  <c r="S80" i="9"/>
  <c r="T80" i="9"/>
  <c r="U80" i="9"/>
  <c r="V80" i="9"/>
  <c r="W80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U109" i="9"/>
  <c r="V109" i="9"/>
  <c r="W109" i="9"/>
  <c r="F110" i="9"/>
  <c r="G110" i="9"/>
  <c r="H110" i="9"/>
  <c r="I110" i="9"/>
  <c r="J110" i="9"/>
  <c r="K110" i="9"/>
  <c r="L110" i="9"/>
  <c r="M110" i="9"/>
  <c r="N110" i="9"/>
  <c r="O110" i="9"/>
  <c r="P110" i="9"/>
  <c r="Q110" i="9"/>
  <c r="S110" i="9"/>
  <c r="T110" i="9"/>
  <c r="U110" i="9"/>
  <c r="V110" i="9"/>
  <c r="W110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F112" i="9"/>
  <c r="G112" i="9"/>
  <c r="H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U112" i="9"/>
  <c r="V112" i="9"/>
  <c r="W112" i="9"/>
  <c r="F113" i="9"/>
  <c r="G113" i="9"/>
  <c r="H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V113" i="9"/>
  <c r="W113" i="9"/>
  <c r="F114" i="9"/>
  <c r="G114" i="9"/>
  <c r="H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F115" i="9"/>
  <c r="G115" i="9"/>
  <c r="H115" i="9"/>
  <c r="I115" i="9"/>
  <c r="J115" i="9"/>
  <c r="K115" i="9"/>
  <c r="L115" i="9"/>
  <c r="M115" i="9"/>
  <c r="N115" i="9"/>
  <c r="O115" i="9"/>
  <c r="P115" i="9"/>
  <c r="Q115" i="9"/>
  <c r="R115" i="9"/>
  <c r="S115" i="9"/>
  <c r="T115" i="9"/>
  <c r="U115" i="9"/>
  <c r="V115" i="9"/>
  <c r="W115" i="9"/>
  <c r="F116" i="9"/>
  <c r="G116" i="9"/>
  <c r="H116" i="9"/>
  <c r="I116" i="9"/>
  <c r="J116" i="9"/>
  <c r="K116" i="9"/>
  <c r="L116" i="9"/>
  <c r="M116" i="9"/>
  <c r="N116" i="9"/>
  <c r="O116" i="9"/>
  <c r="P116" i="9"/>
  <c r="Q116" i="9"/>
  <c r="R116" i="9"/>
  <c r="S116" i="9"/>
  <c r="T116" i="9"/>
  <c r="U116" i="9"/>
  <c r="V116" i="9"/>
  <c r="W116" i="9"/>
  <c r="F117" i="9"/>
  <c r="G117" i="9"/>
  <c r="H117" i="9"/>
  <c r="I117" i="9"/>
  <c r="J117" i="9"/>
  <c r="K117" i="9"/>
  <c r="L117" i="9"/>
  <c r="M117" i="9"/>
  <c r="N117" i="9"/>
  <c r="O117" i="9"/>
  <c r="P117" i="9"/>
  <c r="Q117" i="9"/>
  <c r="R117" i="9"/>
  <c r="S117" i="9"/>
  <c r="T117" i="9"/>
  <c r="U117" i="9"/>
  <c r="V117" i="9"/>
  <c r="W117" i="9"/>
  <c r="F118" i="9"/>
  <c r="G118" i="9"/>
  <c r="H118" i="9"/>
  <c r="I118" i="9"/>
  <c r="J118" i="9"/>
  <c r="K118" i="9"/>
  <c r="L118" i="9"/>
  <c r="M118" i="9"/>
  <c r="N118" i="9"/>
  <c r="O118" i="9"/>
  <c r="P118" i="9"/>
  <c r="Q118" i="9"/>
  <c r="R118" i="9"/>
  <c r="S118" i="9"/>
  <c r="T118" i="9"/>
  <c r="U118" i="9"/>
  <c r="V118" i="9"/>
  <c r="W118" i="9"/>
  <c r="F119" i="9"/>
  <c r="G119" i="9"/>
  <c r="H119" i="9"/>
  <c r="I119" i="9"/>
  <c r="J119" i="9"/>
  <c r="K119" i="9"/>
  <c r="L119" i="9"/>
  <c r="M119" i="9"/>
  <c r="N119" i="9"/>
  <c r="O119" i="9"/>
  <c r="P119" i="9"/>
  <c r="Q119" i="9"/>
  <c r="R119" i="9"/>
  <c r="S119" i="9"/>
  <c r="T119" i="9"/>
  <c r="U119" i="9"/>
  <c r="V119" i="9"/>
  <c r="W119" i="9"/>
  <c r="F120" i="9"/>
  <c r="G120" i="9"/>
  <c r="H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V120" i="9"/>
  <c r="W120" i="9"/>
  <c r="F121" i="9"/>
  <c r="G121" i="9"/>
  <c r="H121" i="9"/>
  <c r="I121" i="9"/>
  <c r="J121" i="9"/>
  <c r="K121" i="9"/>
  <c r="L121" i="9"/>
  <c r="M121" i="9"/>
  <c r="N121" i="9"/>
  <c r="O121" i="9"/>
  <c r="P121" i="9"/>
  <c r="Q121" i="9"/>
  <c r="R121" i="9"/>
  <c r="S121" i="9"/>
  <c r="T121" i="9"/>
  <c r="U121" i="9"/>
  <c r="V121" i="9"/>
  <c r="W121" i="9"/>
  <c r="F122" i="9"/>
  <c r="G122" i="9"/>
  <c r="H122" i="9"/>
  <c r="I122" i="9"/>
  <c r="J122" i="9"/>
  <c r="K122" i="9"/>
  <c r="L122" i="9"/>
  <c r="M122" i="9"/>
  <c r="N122" i="9"/>
  <c r="O122" i="9"/>
  <c r="P122" i="9"/>
  <c r="Q122" i="9"/>
  <c r="R122" i="9"/>
  <c r="S122" i="9"/>
  <c r="T122" i="9"/>
  <c r="U122" i="9"/>
  <c r="V122" i="9"/>
  <c r="W122" i="9"/>
  <c r="F123" i="9"/>
  <c r="G123" i="9"/>
  <c r="H123" i="9"/>
  <c r="I123" i="9"/>
  <c r="J123" i="9"/>
  <c r="K123" i="9"/>
  <c r="L123" i="9"/>
  <c r="M123" i="9"/>
  <c r="N123" i="9"/>
  <c r="O123" i="9"/>
  <c r="P123" i="9"/>
  <c r="Q123" i="9"/>
  <c r="R123" i="9"/>
  <c r="S123" i="9"/>
  <c r="T123" i="9"/>
  <c r="U123" i="9"/>
  <c r="V123" i="9"/>
  <c r="W123" i="9"/>
  <c r="F124" i="9"/>
  <c r="G124" i="9"/>
  <c r="H124" i="9"/>
  <c r="I124" i="9"/>
  <c r="J124" i="9"/>
  <c r="K124" i="9"/>
  <c r="L124" i="9"/>
  <c r="M124" i="9"/>
  <c r="N124" i="9"/>
  <c r="O124" i="9"/>
  <c r="P124" i="9"/>
  <c r="Q124" i="9"/>
  <c r="R124" i="9"/>
  <c r="S124" i="9"/>
  <c r="T124" i="9"/>
  <c r="U124" i="9"/>
  <c r="V124" i="9"/>
  <c r="W124" i="9"/>
  <c r="F125" i="9"/>
  <c r="G125" i="9"/>
  <c r="H125" i="9"/>
  <c r="I125" i="9"/>
  <c r="J125" i="9"/>
  <c r="K125" i="9"/>
  <c r="L125" i="9"/>
  <c r="M125" i="9"/>
  <c r="N125" i="9"/>
  <c r="O125" i="9"/>
  <c r="P125" i="9"/>
  <c r="Q125" i="9"/>
  <c r="R125" i="9"/>
  <c r="S125" i="9"/>
  <c r="T125" i="9"/>
  <c r="U125" i="9"/>
  <c r="V125" i="9"/>
  <c r="W125" i="9"/>
  <c r="F126" i="9"/>
  <c r="G126" i="9"/>
  <c r="H126" i="9"/>
  <c r="I126" i="9"/>
  <c r="J126" i="9"/>
  <c r="K126" i="9"/>
  <c r="L126" i="9"/>
  <c r="M126" i="9"/>
  <c r="N126" i="9"/>
  <c r="O126" i="9"/>
  <c r="P126" i="9"/>
  <c r="Q126" i="9"/>
  <c r="R126" i="9"/>
  <c r="S126" i="9"/>
  <c r="T126" i="9"/>
  <c r="U126" i="9"/>
  <c r="V126" i="9"/>
  <c r="W126" i="9"/>
  <c r="F127" i="9"/>
  <c r="G127" i="9"/>
  <c r="H127" i="9"/>
  <c r="I127" i="9"/>
  <c r="J127" i="9"/>
  <c r="K127" i="9"/>
  <c r="L127" i="9"/>
  <c r="M127" i="9"/>
  <c r="N127" i="9"/>
  <c r="O127" i="9"/>
  <c r="P127" i="9"/>
  <c r="Q127" i="9"/>
  <c r="R127" i="9"/>
  <c r="S127" i="9"/>
  <c r="T127" i="9"/>
  <c r="U127" i="9"/>
  <c r="V127" i="9"/>
  <c r="W127" i="9"/>
  <c r="F128" i="9"/>
  <c r="G128" i="9"/>
  <c r="H128" i="9"/>
  <c r="I128" i="9"/>
  <c r="J128" i="9"/>
  <c r="K128" i="9"/>
  <c r="L128" i="9"/>
  <c r="M128" i="9"/>
  <c r="N128" i="9"/>
  <c r="O128" i="9"/>
  <c r="P128" i="9"/>
  <c r="Q128" i="9"/>
  <c r="R128" i="9"/>
  <c r="S128" i="9"/>
  <c r="T128" i="9"/>
  <c r="U128" i="9"/>
  <c r="V128" i="9"/>
  <c r="W128" i="9"/>
  <c r="F129" i="9"/>
  <c r="G129" i="9"/>
  <c r="H129" i="9"/>
  <c r="I129" i="9"/>
  <c r="J129" i="9"/>
  <c r="K129" i="9"/>
  <c r="L129" i="9"/>
  <c r="M129" i="9"/>
  <c r="N129" i="9"/>
  <c r="O129" i="9"/>
  <c r="P129" i="9"/>
  <c r="Q129" i="9"/>
  <c r="R129" i="9"/>
  <c r="S129" i="9"/>
  <c r="T129" i="9"/>
  <c r="U129" i="9"/>
  <c r="V129" i="9"/>
  <c r="W129" i="9"/>
  <c r="F130" i="9"/>
  <c r="G130" i="9"/>
  <c r="H130" i="9"/>
  <c r="I130" i="9"/>
  <c r="J130" i="9"/>
  <c r="K130" i="9"/>
  <c r="L130" i="9"/>
  <c r="M130" i="9"/>
  <c r="N130" i="9"/>
  <c r="O130" i="9"/>
  <c r="P130" i="9"/>
  <c r="Q130" i="9"/>
  <c r="R130" i="9"/>
  <c r="S130" i="9"/>
  <c r="T130" i="9"/>
  <c r="U130" i="9"/>
  <c r="V130" i="9"/>
  <c r="W130" i="9"/>
  <c r="F131" i="9"/>
  <c r="G131" i="9"/>
  <c r="H131" i="9"/>
  <c r="I131" i="9"/>
  <c r="J131" i="9"/>
  <c r="K131" i="9"/>
  <c r="L131" i="9"/>
  <c r="M131" i="9"/>
  <c r="N131" i="9"/>
  <c r="O131" i="9"/>
  <c r="P131" i="9"/>
  <c r="Q131" i="9"/>
  <c r="R131" i="9"/>
  <c r="S131" i="9"/>
  <c r="T131" i="9"/>
  <c r="U131" i="9"/>
  <c r="V131" i="9"/>
  <c r="W131" i="9"/>
  <c r="F132" i="9"/>
  <c r="G132" i="9"/>
  <c r="H132" i="9"/>
  <c r="I132" i="9"/>
  <c r="J132" i="9"/>
  <c r="K132" i="9"/>
  <c r="L132" i="9"/>
  <c r="M132" i="9"/>
  <c r="N132" i="9"/>
  <c r="O132" i="9"/>
  <c r="P132" i="9"/>
  <c r="Q132" i="9"/>
  <c r="R132" i="9"/>
  <c r="S132" i="9"/>
  <c r="T132" i="9"/>
  <c r="U132" i="9"/>
  <c r="V132" i="9"/>
  <c r="W132" i="9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W133" i="9"/>
  <c r="F134" i="9"/>
  <c r="G134" i="9"/>
  <c r="H134" i="9"/>
  <c r="I134" i="9"/>
  <c r="J134" i="9"/>
  <c r="K134" i="9"/>
  <c r="L134" i="9"/>
  <c r="M134" i="9"/>
  <c r="N134" i="9"/>
  <c r="O134" i="9"/>
  <c r="P134" i="9"/>
  <c r="Q134" i="9"/>
  <c r="R134" i="9"/>
  <c r="S134" i="9"/>
  <c r="T134" i="9"/>
  <c r="U134" i="9"/>
  <c r="V134" i="9"/>
  <c r="W134" i="9"/>
  <c r="F135" i="9"/>
  <c r="G135" i="9"/>
  <c r="H135" i="9"/>
  <c r="I135" i="9"/>
  <c r="J135" i="9"/>
  <c r="K135" i="9"/>
  <c r="L135" i="9"/>
  <c r="M135" i="9"/>
  <c r="N135" i="9"/>
  <c r="O135" i="9"/>
  <c r="P135" i="9"/>
  <c r="Q135" i="9"/>
  <c r="R135" i="9"/>
  <c r="S135" i="9"/>
  <c r="T135" i="9"/>
  <c r="U135" i="9"/>
  <c r="V135" i="9"/>
  <c r="W135" i="9"/>
  <c r="F136" i="9"/>
  <c r="G136" i="9"/>
  <c r="H136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F137" i="9"/>
  <c r="G137" i="9"/>
  <c r="H137" i="9"/>
  <c r="I137" i="9"/>
  <c r="J137" i="9"/>
  <c r="K137" i="9"/>
  <c r="L137" i="9"/>
  <c r="M137" i="9"/>
  <c r="N137" i="9"/>
  <c r="O137" i="9"/>
  <c r="P137" i="9"/>
  <c r="Q137" i="9"/>
  <c r="R137" i="9"/>
  <c r="S137" i="9"/>
  <c r="T137" i="9"/>
  <c r="U137" i="9"/>
  <c r="V137" i="9"/>
  <c r="W137" i="9"/>
  <c r="F138" i="9"/>
  <c r="G138" i="9"/>
  <c r="H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F139" i="9"/>
  <c r="G139" i="9"/>
  <c r="H139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F140" i="9"/>
  <c r="G140" i="9"/>
  <c r="H140" i="9"/>
  <c r="I140" i="9"/>
  <c r="J140" i="9"/>
  <c r="K140" i="9"/>
  <c r="L140" i="9"/>
  <c r="M140" i="9"/>
  <c r="N140" i="9"/>
  <c r="O140" i="9"/>
  <c r="P140" i="9"/>
  <c r="Q140" i="9"/>
  <c r="R140" i="9"/>
  <c r="S140" i="9"/>
  <c r="T140" i="9"/>
  <c r="U140" i="9"/>
  <c r="V140" i="9"/>
  <c r="W140" i="9"/>
  <c r="F141" i="9"/>
  <c r="G141" i="9"/>
  <c r="H141" i="9"/>
  <c r="I141" i="9"/>
  <c r="J141" i="9"/>
  <c r="K141" i="9"/>
  <c r="L141" i="9"/>
  <c r="M141" i="9"/>
  <c r="N141" i="9"/>
  <c r="O141" i="9"/>
  <c r="P141" i="9"/>
  <c r="Q141" i="9"/>
  <c r="R141" i="9"/>
  <c r="S141" i="9"/>
  <c r="T141" i="9"/>
  <c r="U141" i="9"/>
  <c r="V141" i="9"/>
  <c r="W141" i="9"/>
  <c r="F142" i="9"/>
  <c r="G142" i="9"/>
  <c r="H142" i="9"/>
  <c r="I142" i="9"/>
  <c r="J142" i="9"/>
  <c r="K142" i="9"/>
  <c r="L142" i="9"/>
  <c r="M142" i="9"/>
  <c r="N142" i="9"/>
  <c r="O142" i="9"/>
  <c r="P142" i="9"/>
  <c r="Q142" i="9"/>
  <c r="R142" i="9"/>
  <c r="S142" i="9"/>
  <c r="T142" i="9"/>
  <c r="U142" i="9"/>
  <c r="V142" i="9"/>
  <c r="W142" i="9"/>
  <c r="F143" i="9"/>
  <c r="G143" i="9"/>
  <c r="H143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F144" i="9"/>
  <c r="G144" i="9"/>
  <c r="H144" i="9"/>
  <c r="I144" i="9"/>
  <c r="J144" i="9"/>
  <c r="K144" i="9"/>
  <c r="L144" i="9"/>
  <c r="M144" i="9"/>
  <c r="N144" i="9"/>
  <c r="O144" i="9"/>
  <c r="P144" i="9"/>
  <c r="Q144" i="9"/>
  <c r="R144" i="9"/>
  <c r="S144" i="9"/>
  <c r="T144" i="9"/>
  <c r="U144" i="9"/>
  <c r="V144" i="9"/>
  <c r="W144" i="9"/>
  <c r="F145" i="9"/>
  <c r="G145" i="9"/>
  <c r="H145" i="9"/>
  <c r="I145" i="9"/>
  <c r="J145" i="9"/>
  <c r="K145" i="9"/>
  <c r="L145" i="9"/>
  <c r="M145" i="9"/>
  <c r="N145" i="9"/>
  <c r="O145" i="9"/>
  <c r="P145" i="9"/>
  <c r="Q145" i="9"/>
  <c r="R145" i="9"/>
  <c r="S145" i="9"/>
  <c r="T145" i="9"/>
  <c r="U145" i="9"/>
  <c r="V145" i="9"/>
  <c r="W145" i="9"/>
  <c r="F146" i="9"/>
  <c r="G146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W146" i="9"/>
  <c r="F147" i="9"/>
  <c r="G147" i="9"/>
  <c r="H147" i="9"/>
  <c r="I147" i="9"/>
  <c r="J147" i="9"/>
  <c r="K147" i="9"/>
  <c r="L147" i="9"/>
  <c r="M147" i="9"/>
  <c r="N147" i="9"/>
  <c r="O147" i="9"/>
  <c r="P147" i="9"/>
  <c r="Q147" i="9"/>
  <c r="R147" i="9"/>
  <c r="S147" i="9"/>
  <c r="T147" i="9"/>
  <c r="U147" i="9"/>
  <c r="V147" i="9"/>
  <c r="W147" i="9"/>
  <c r="F148" i="9"/>
  <c r="G148" i="9"/>
  <c r="H148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F149" i="9"/>
  <c r="G149" i="9"/>
  <c r="H149" i="9"/>
  <c r="I149" i="9"/>
  <c r="J149" i="9"/>
  <c r="K149" i="9"/>
  <c r="L149" i="9"/>
  <c r="M149" i="9"/>
  <c r="N149" i="9"/>
  <c r="O149" i="9"/>
  <c r="P149" i="9"/>
  <c r="Q149" i="9"/>
  <c r="R149" i="9"/>
  <c r="S149" i="9"/>
  <c r="T149" i="9"/>
  <c r="U149" i="9"/>
  <c r="V149" i="9"/>
  <c r="W149" i="9"/>
  <c r="F150" i="9"/>
  <c r="G150" i="9"/>
  <c r="H150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F151" i="9"/>
  <c r="G151" i="9"/>
  <c r="H151" i="9"/>
  <c r="I151" i="9"/>
  <c r="J151" i="9"/>
  <c r="K151" i="9"/>
  <c r="L151" i="9"/>
  <c r="M151" i="9"/>
  <c r="N151" i="9"/>
  <c r="O151" i="9"/>
  <c r="P151" i="9"/>
  <c r="Q151" i="9"/>
  <c r="R151" i="9"/>
  <c r="S151" i="9"/>
  <c r="T151" i="9"/>
  <c r="U151" i="9"/>
  <c r="V151" i="9"/>
  <c r="W151" i="9"/>
  <c r="F152" i="9"/>
  <c r="G152" i="9"/>
  <c r="H152" i="9"/>
  <c r="I152" i="9"/>
  <c r="J152" i="9"/>
  <c r="K152" i="9"/>
  <c r="L152" i="9"/>
  <c r="M152" i="9"/>
  <c r="N152" i="9"/>
  <c r="O152" i="9"/>
  <c r="P152" i="9"/>
  <c r="Q152" i="9"/>
  <c r="R152" i="9"/>
  <c r="S152" i="9"/>
  <c r="T152" i="9"/>
  <c r="U152" i="9"/>
  <c r="V152" i="9"/>
  <c r="W152" i="9"/>
  <c r="F153" i="9"/>
  <c r="G153" i="9"/>
  <c r="H153" i="9"/>
  <c r="I153" i="9"/>
  <c r="J153" i="9"/>
  <c r="K153" i="9"/>
  <c r="L153" i="9"/>
  <c r="M153" i="9"/>
  <c r="N153" i="9"/>
  <c r="O153" i="9"/>
  <c r="P153" i="9"/>
  <c r="Q153" i="9"/>
  <c r="R153" i="9"/>
  <c r="S153" i="9"/>
  <c r="T153" i="9"/>
  <c r="U153" i="9"/>
  <c r="V153" i="9"/>
  <c r="W153" i="9"/>
  <c r="F154" i="9"/>
  <c r="G154" i="9"/>
  <c r="H154" i="9"/>
  <c r="I154" i="9"/>
  <c r="J154" i="9"/>
  <c r="K154" i="9"/>
  <c r="L154" i="9"/>
  <c r="M154" i="9"/>
  <c r="N154" i="9"/>
  <c r="O154" i="9"/>
  <c r="P154" i="9"/>
  <c r="Q154" i="9"/>
  <c r="R154" i="9"/>
  <c r="S154" i="9"/>
  <c r="T154" i="9"/>
  <c r="U154" i="9"/>
  <c r="V154" i="9"/>
  <c r="W154" i="9"/>
  <c r="F155" i="9"/>
  <c r="G155" i="9"/>
  <c r="H155" i="9"/>
  <c r="I155" i="9"/>
  <c r="J155" i="9"/>
  <c r="K155" i="9"/>
  <c r="L155" i="9"/>
  <c r="M155" i="9"/>
  <c r="N155" i="9"/>
  <c r="O155" i="9"/>
  <c r="P155" i="9"/>
  <c r="Q155" i="9"/>
  <c r="R155" i="9"/>
  <c r="S155" i="9"/>
  <c r="T155" i="9"/>
  <c r="U155" i="9"/>
  <c r="V155" i="9"/>
  <c r="W155" i="9"/>
  <c r="F156" i="9"/>
  <c r="G156" i="9"/>
  <c r="H156" i="9"/>
  <c r="I156" i="9"/>
  <c r="J156" i="9"/>
  <c r="K156" i="9"/>
  <c r="L156" i="9"/>
  <c r="M156" i="9"/>
  <c r="N156" i="9"/>
  <c r="O156" i="9"/>
  <c r="P156" i="9"/>
  <c r="Q156" i="9"/>
  <c r="R156" i="9"/>
  <c r="S156" i="9"/>
  <c r="T156" i="9"/>
  <c r="U156" i="9"/>
  <c r="V156" i="9"/>
  <c r="W156" i="9"/>
  <c r="F157" i="9"/>
  <c r="G157" i="9"/>
  <c r="H157" i="9"/>
  <c r="I157" i="9"/>
  <c r="J157" i="9"/>
  <c r="K157" i="9"/>
  <c r="L157" i="9"/>
  <c r="M157" i="9"/>
  <c r="N157" i="9"/>
  <c r="O157" i="9"/>
  <c r="P157" i="9"/>
  <c r="Q157" i="9"/>
  <c r="R157" i="9"/>
  <c r="S157" i="9"/>
  <c r="T157" i="9"/>
  <c r="U157" i="9"/>
  <c r="V157" i="9"/>
  <c r="W157" i="9"/>
  <c r="F158" i="9"/>
  <c r="G158" i="9"/>
  <c r="H158" i="9"/>
  <c r="I158" i="9"/>
  <c r="J158" i="9"/>
  <c r="K158" i="9"/>
  <c r="L158" i="9"/>
  <c r="M158" i="9"/>
  <c r="N158" i="9"/>
  <c r="O158" i="9"/>
  <c r="P158" i="9"/>
  <c r="Q158" i="9"/>
  <c r="R158" i="9"/>
  <c r="S158" i="9"/>
  <c r="T158" i="9"/>
  <c r="U158" i="9"/>
  <c r="V158" i="9"/>
  <c r="W158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W159" i="9"/>
  <c r="F160" i="9"/>
  <c r="G160" i="9"/>
  <c r="H160" i="9"/>
  <c r="I160" i="9"/>
  <c r="J160" i="9"/>
  <c r="K160" i="9"/>
  <c r="L160" i="9"/>
  <c r="M160" i="9"/>
  <c r="N160" i="9"/>
  <c r="O160" i="9"/>
  <c r="P160" i="9"/>
  <c r="Q160" i="9"/>
  <c r="R160" i="9"/>
  <c r="S160" i="9"/>
  <c r="T160" i="9"/>
  <c r="U160" i="9"/>
  <c r="V160" i="9"/>
  <c r="W160" i="9"/>
  <c r="F161" i="9"/>
  <c r="G161" i="9"/>
  <c r="H161" i="9"/>
  <c r="I161" i="9"/>
  <c r="J161" i="9"/>
  <c r="K161" i="9"/>
  <c r="L161" i="9"/>
  <c r="M161" i="9"/>
  <c r="N161" i="9"/>
  <c r="O161" i="9"/>
  <c r="P161" i="9"/>
  <c r="Q161" i="9"/>
  <c r="R161" i="9"/>
  <c r="S161" i="9"/>
  <c r="T161" i="9"/>
  <c r="U161" i="9"/>
  <c r="V161" i="9"/>
  <c r="W16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F41" i="7"/>
  <c r="G41" i="7"/>
  <c r="H41" i="7"/>
  <c r="I41" i="7"/>
  <c r="J41" i="7"/>
  <c r="K41" i="7"/>
  <c r="L41" i="7"/>
  <c r="M41" i="7"/>
  <c r="N41" i="7"/>
  <c r="O41" i="7"/>
  <c r="P41" i="7"/>
  <c r="Q41" i="7"/>
  <c r="R41" i="7"/>
  <c r="S41" i="7"/>
  <c r="T41" i="7"/>
  <c r="U41" i="7"/>
  <c r="V41" i="7"/>
  <c r="W41" i="7"/>
  <c r="F42" i="7"/>
  <c r="G42" i="7"/>
  <c r="H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F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F48" i="7"/>
  <c r="G48" i="7"/>
  <c r="H48" i="7"/>
  <c r="I48" i="7"/>
  <c r="J48" i="7"/>
  <c r="K48" i="7"/>
  <c r="L48" i="7"/>
  <c r="M48" i="7"/>
  <c r="N48" i="7"/>
  <c r="O48" i="7"/>
  <c r="P48" i="7"/>
  <c r="Q48" i="7"/>
  <c r="R48" i="7"/>
  <c r="S48" i="7"/>
  <c r="T48" i="7"/>
  <c r="U48" i="7"/>
  <c r="V48" i="7"/>
  <c r="W48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F52" i="7"/>
  <c r="G52" i="7"/>
  <c r="H52" i="7"/>
  <c r="I52" i="7"/>
  <c r="J52" i="7"/>
  <c r="K52" i="7"/>
  <c r="L52" i="7"/>
  <c r="M52" i="7"/>
  <c r="N52" i="7"/>
  <c r="O52" i="7"/>
  <c r="P52" i="7"/>
  <c r="Q52" i="7"/>
  <c r="R52" i="7"/>
  <c r="S52" i="7"/>
  <c r="T52" i="7"/>
  <c r="U52" i="7"/>
  <c r="V52" i="7"/>
  <c r="W52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F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W62" i="7"/>
  <c r="F63" i="7"/>
  <c r="G63" i="7"/>
  <c r="H63" i="7"/>
  <c r="I63" i="7"/>
  <c r="J63" i="7"/>
  <c r="K63" i="7"/>
  <c r="L63" i="7"/>
  <c r="M63" i="7"/>
  <c r="N63" i="7"/>
  <c r="O63" i="7"/>
  <c r="P63" i="7"/>
  <c r="Q63" i="7"/>
  <c r="R63" i="7"/>
  <c r="S63" i="7"/>
  <c r="T63" i="7"/>
  <c r="U63" i="7"/>
  <c r="V63" i="7"/>
  <c r="W63" i="7"/>
  <c r="F64" i="7"/>
  <c r="G64" i="7"/>
  <c r="H64" i="7"/>
  <c r="I64" i="7"/>
  <c r="J64" i="7"/>
  <c r="K64" i="7"/>
  <c r="L64" i="7"/>
  <c r="M64" i="7"/>
  <c r="N64" i="7"/>
  <c r="O64" i="7"/>
  <c r="P64" i="7"/>
  <c r="Q64" i="7"/>
  <c r="R64" i="7"/>
  <c r="S64" i="7"/>
  <c r="T64" i="7"/>
  <c r="U64" i="7"/>
  <c r="V64" i="7"/>
  <c r="W64" i="7"/>
  <c r="F65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F67" i="7"/>
  <c r="G67" i="7"/>
  <c r="H67" i="7"/>
  <c r="I67" i="7"/>
  <c r="J67" i="7"/>
  <c r="K67" i="7"/>
  <c r="L67" i="7"/>
  <c r="M67" i="7"/>
  <c r="N67" i="7"/>
  <c r="O67" i="7"/>
  <c r="P67" i="7"/>
  <c r="Q67" i="7"/>
  <c r="R67" i="7"/>
  <c r="S67" i="7"/>
  <c r="T67" i="7"/>
  <c r="U67" i="7"/>
  <c r="V67" i="7"/>
  <c r="W67" i="7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T68" i="7"/>
  <c r="U68" i="7"/>
  <c r="V68" i="7"/>
  <c r="W68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W69" i="7"/>
  <c r="F70" i="7"/>
  <c r="G70" i="7"/>
  <c r="H70" i="7"/>
  <c r="I70" i="7"/>
  <c r="J70" i="7"/>
  <c r="K70" i="7"/>
  <c r="L70" i="7"/>
  <c r="M70" i="7"/>
  <c r="N70" i="7"/>
  <c r="O70" i="7"/>
  <c r="P70" i="7"/>
  <c r="Q70" i="7"/>
  <c r="R70" i="7"/>
  <c r="S70" i="7"/>
  <c r="T70" i="7"/>
  <c r="U70" i="7"/>
  <c r="V70" i="7"/>
  <c r="W70" i="7"/>
  <c r="F71" i="7"/>
  <c r="G71" i="7"/>
  <c r="H71" i="7"/>
  <c r="I71" i="7"/>
  <c r="J71" i="7"/>
  <c r="K71" i="7"/>
  <c r="L71" i="7"/>
  <c r="M71" i="7"/>
  <c r="N71" i="7"/>
  <c r="O71" i="7"/>
  <c r="P71" i="7"/>
  <c r="Q71" i="7"/>
  <c r="R71" i="7"/>
  <c r="S71" i="7"/>
  <c r="T71" i="7"/>
  <c r="U71" i="7"/>
  <c r="V71" i="7"/>
  <c r="W71" i="7"/>
  <c r="F72" i="7"/>
  <c r="G72" i="7"/>
  <c r="H72" i="7"/>
  <c r="I72" i="7"/>
  <c r="J72" i="7"/>
  <c r="K72" i="7"/>
  <c r="L72" i="7"/>
  <c r="M72" i="7"/>
  <c r="N72" i="7"/>
  <c r="O72" i="7"/>
  <c r="P72" i="7"/>
  <c r="Q72" i="7"/>
  <c r="R72" i="7"/>
  <c r="S72" i="7"/>
  <c r="T72" i="7"/>
  <c r="U72" i="7"/>
  <c r="V72" i="7"/>
  <c r="W72" i="7"/>
  <c r="F73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V73" i="7"/>
  <c r="W73" i="7"/>
  <c r="F74" i="7"/>
  <c r="G74" i="7"/>
  <c r="H74" i="7"/>
  <c r="I74" i="7"/>
  <c r="J74" i="7"/>
  <c r="K74" i="7"/>
  <c r="L74" i="7"/>
  <c r="M74" i="7"/>
  <c r="N74" i="7"/>
  <c r="O74" i="7"/>
  <c r="P74" i="7"/>
  <c r="Q74" i="7"/>
  <c r="R74" i="7"/>
  <c r="S74" i="7"/>
  <c r="T74" i="7"/>
  <c r="U74" i="7"/>
  <c r="V74" i="7"/>
  <c r="W74" i="7"/>
  <c r="F75" i="7"/>
  <c r="G75" i="7"/>
  <c r="H75" i="7"/>
  <c r="I75" i="7"/>
  <c r="J75" i="7"/>
  <c r="K75" i="7"/>
  <c r="L75" i="7"/>
  <c r="M75" i="7"/>
  <c r="N75" i="7"/>
  <c r="O75" i="7"/>
  <c r="P75" i="7"/>
  <c r="Q75" i="7"/>
  <c r="R75" i="7"/>
  <c r="S75" i="7"/>
  <c r="T75" i="7"/>
  <c r="U75" i="7"/>
  <c r="V75" i="7"/>
  <c r="W75" i="7"/>
  <c r="F76" i="7"/>
  <c r="G76" i="7"/>
  <c r="H76" i="7"/>
  <c r="I76" i="7"/>
  <c r="J76" i="7"/>
  <c r="K76" i="7"/>
  <c r="L76" i="7"/>
  <c r="M76" i="7"/>
  <c r="N76" i="7"/>
  <c r="O76" i="7"/>
  <c r="P76" i="7"/>
  <c r="Q76" i="7"/>
  <c r="R76" i="7"/>
  <c r="S76" i="7"/>
  <c r="T76" i="7"/>
  <c r="U76" i="7"/>
  <c r="V76" i="7"/>
  <c r="W76" i="7"/>
  <c r="F77" i="7"/>
  <c r="G77" i="7"/>
  <c r="H77" i="7"/>
  <c r="I77" i="7"/>
  <c r="J77" i="7"/>
  <c r="K77" i="7"/>
  <c r="L77" i="7"/>
  <c r="M77" i="7"/>
  <c r="N77" i="7"/>
  <c r="O77" i="7"/>
  <c r="P77" i="7"/>
  <c r="Q77" i="7"/>
  <c r="R77" i="7"/>
  <c r="S77" i="7"/>
  <c r="T77" i="7"/>
  <c r="U77" i="7"/>
  <c r="V77" i="7"/>
  <c r="W77" i="7"/>
  <c r="F78" i="7"/>
  <c r="G78" i="7"/>
  <c r="H78" i="7"/>
  <c r="I78" i="7"/>
  <c r="J78" i="7"/>
  <c r="K78" i="7"/>
  <c r="L78" i="7"/>
  <c r="M78" i="7"/>
  <c r="N78" i="7"/>
  <c r="O78" i="7"/>
  <c r="P78" i="7"/>
  <c r="Q78" i="7"/>
  <c r="R78" i="7"/>
  <c r="S78" i="7"/>
  <c r="T78" i="7"/>
  <c r="U78" i="7"/>
  <c r="V78" i="7"/>
  <c r="W78" i="7"/>
  <c r="F79" i="7"/>
  <c r="G79" i="7"/>
  <c r="H79" i="7"/>
  <c r="I79" i="7"/>
  <c r="J79" i="7"/>
  <c r="K79" i="7"/>
  <c r="L79" i="7"/>
  <c r="M79" i="7"/>
  <c r="N79" i="7"/>
  <c r="O79" i="7"/>
  <c r="P79" i="7"/>
  <c r="Q79" i="7"/>
  <c r="R79" i="7"/>
  <c r="S79" i="7"/>
  <c r="T79" i="7"/>
  <c r="U79" i="7"/>
  <c r="V79" i="7"/>
  <c r="W79" i="7"/>
  <c r="F80" i="7"/>
  <c r="G80" i="7"/>
  <c r="H80" i="7"/>
  <c r="I80" i="7"/>
  <c r="J80" i="7"/>
  <c r="K80" i="7"/>
  <c r="L80" i="7"/>
  <c r="M80" i="7"/>
  <c r="N80" i="7"/>
  <c r="O80" i="7"/>
  <c r="P80" i="7"/>
  <c r="Q80" i="7"/>
  <c r="R80" i="7"/>
  <c r="S80" i="7"/>
  <c r="T80" i="7"/>
  <c r="U80" i="7"/>
  <c r="V80" i="7"/>
  <c r="W80" i="7"/>
  <c r="F81" i="7"/>
  <c r="G81" i="7"/>
  <c r="H81" i="7"/>
  <c r="I81" i="7"/>
  <c r="J81" i="7"/>
  <c r="K81" i="7"/>
  <c r="L81" i="7"/>
  <c r="M81" i="7"/>
  <c r="N81" i="7"/>
  <c r="O81" i="7"/>
  <c r="P81" i="7"/>
  <c r="Q81" i="7"/>
  <c r="R81" i="7"/>
  <c r="S81" i="7"/>
  <c r="T81" i="7"/>
  <c r="U81" i="7"/>
  <c r="V81" i="7"/>
  <c r="W81" i="7"/>
  <c r="F82" i="7"/>
  <c r="G82" i="7"/>
  <c r="H82" i="7"/>
  <c r="I82" i="7"/>
  <c r="J82" i="7"/>
  <c r="K82" i="7"/>
  <c r="L82" i="7"/>
  <c r="M82" i="7"/>
  <c r="N82" i="7"/>
  <c r="O82" i="7"/>
  <c r="P82" i="7"/>
  <c r="Q82" i="7"/>
  <c r="R82" i="7"/>
  <c r="S82" i="7"/>
  <c r="T82" i="7"/>
  <c r="U82" i="7"/>
  <c r="V82" i="7"/>
  <c r="W82" i="7"/>
  <c r="F83" i="7"/>
  <c r="G83" i="7"/>
  <c r="H83" i="7"/>
  <c r="I83" i="7"/>
  <c r="J83" i="7"/>
  <c r="K83" i="7"/>
  <c r="L83" i="7"/>
  <c r="M83" i="7"/>
  <c r="N83" i="7"/>
  <c r="O83" i="7"/>
  <c r="P83" i="7"/>
  <c r="Q83" i="7"/>
  <c r="R83" i="7"/>
  <c r="S83" i="7"/>
  <c r="T83" i="7"/>
  <c r="U83" i="7"/>
  <c r="V83" i="7"/>
  <c r="W83" i="7"/>
  <c r="F84" i="7"/>
  <c r="G84" i="7"/>
  <c r="H84" i="7"/>
  <c r="I84" i="7"/>
  <c r="J84" i="7"/>
  <c r="K84" i="7"/>
  <c r="L84" i="7"/>
  <c r="M84" i="7"/>
  <c r="N84" i="7"/>
  <c r="O84" i="7"/>
  <c r="P84" i="7"/>
  <c r="Q84" i="7"/>
  <c r="R84" i="7"/>
  <c r="S84" i="7"/>
  <c r="T84" i="7"/>
  <c r="U84" i="7"/>
  <c r="V84" i="7"/>
  <c r="W84" i="7"/>
  <c r="F85" i="7"/>
  <c r="G85" i="7"/>
  <c r="H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V85" i="7"/>
  <c r="W85" i="7"/>
  <c r="F86" i="7"/>
  <c r="G86" i="7"/>
  <c r="H86" i="7"/>
  <c r="I86" i="7"/>
  <c r="J86" i="7"/>
  <c r="K86" i="7"/>
  <c r="L86" i="7"/>
  <c r="M86" i="7"/>
  <c r="N86" i="7"/>
  <c r="O86" i="7"/>
  <c r="P86" i="7"/>
  <c r="Q86" i="7"/>
  <c r="R86" i="7"/>
  <c r="S86" i="7"/>
  <c r="T86" i="7"/>
  <c r="U86" i="7"/>
  <c r="V86" i="7"/>
  <c r="W86" i="7"/>
  <c r="F87" i="7"/>
  <c r="G87" i="7"/>
  <c r="H87" i="7"/>
  <c r="I87" i="7"/>
  <c r="J87" i="7"/>
  <c r="K87" i="7"/>
  <c r="L87" i="7"/>
  <c r="M87" i="7"/>
  <c r="N87" i="7"/>
  <c r="O87" i="7"/>
  <c r="P87" i="7"/>
  <c r="Q87" i="7"/>
  <c r="R87" i="7"/>
  <c r="S87" i="7"/>
  <c r="T87" i="7"/>
  <c r="U87" i="7"/>
  <c r="V87" i="7"/>
  <c r="W87" i="7"/>
  <c r="F88" i="7"/>
  <c r="G88" i="7"/>
  <c r="H88" i="7"/>
  <c r="I88" i="7"/>
  <c r="J88" i="7"/>
  <c r="K88" i="7"/>
  <c r="L88" i="7"/>
  <c r="M88" i="7"/>
  <c r="N88" i="7"/>
  <c r="O88" i="7"/>
  <c r="P88" i="7"/>
  <c r="Q88" i="7"/>
  <c r="R88" i="7"/>
  <c r="S88" i="7"/>
  <c r="T88" i="7"/>
  <c r="U88" i="7"/>
  <c r="V88" i="7"/>
  <c r="W88" i="7"/>
  <c r="F89" i="7"/>
  <c r="G89" i="7"/>
  <c r="H89" i="7"/>
  <c r="I89" i="7"/>
  <c r="J89" i="7"/>
  <c r="K89" i="7"/>
  <c r="L89" i="7"/>
  <c r="M89" i="7"/>
  <c r="N89" i="7"/>
  <c r="O89" i="7"/>
  <c r="P89" i="7"/>
  <c r="Q89" i="7"/>
  <c r="R89" i="7"/>
  <c r="S89" i="7"/>
  <c r="T89" i="7"/>
  <c r="U89" i="7"/>
  <c r="V89" i="7"/>
  <c r="W89" i="7"/>
  <c r="F90" i="7"/>
  <c r="G90" i="7"/>
  <c r="H90" i="7"/>
  <c r="I90" i="7"/>
  <c r="J90" i="7"/>
  <c r="K90" i="7"/>
  <c r="L90" i="7"/>
  <c r="M90" i="7"/>
  <c r="N90" i="7"/>
  <c r="O90" i="7"/>
  <c r="P90" i="7"/>
  <c r="Q90" i="7"/>
  <c r="R90" i="7"/>
  <c r="S90" i="7"/>
  <c r="T90" i="7"/>
  <c r="U90" i="7"/>
  <c r="V90" i="7"/>
  <c r="W90" i="7"/>
  <c r="F91" i="7"/>
  <c r="G91" i="7"/>
  <c r="H91" i="7"/>
  <c r="I91" i="7"/>
  <c r="J91" i="7"/>
  <c r="K91" i="7"/>
  <c r="L91" i="7"/>
  <c r="M91" i="7"/>
  <c r="N91" i="7"/>
  <c r="O91" i="7"/>
  <c r="P91" i="7"/>
  <c r="Q91" i="7"/>
  <c r="R91" i="7"/>
  <c r="S91" i="7"/>
  <c r="T91" i="7"/>
  <c r="U91" i="7"/>
  <c r="V91" i="7"/>
  <c r="W91" i="7"/>
  <c r="F92" i="7"/>
  <c r="G92" i="7"/>
  <c r="H92" i="7"/>
  <c r="I92" i="7"/>
  <c r="J92" i="7"/>
  <c r="K92" i="7"/>
  <c r="L92" i="7"/>
  <c r="M92" i="7"/>
  <c r="N92" i="7"/>
  <c r="O92" i="7"/>
  <c r="P92" i="7"/>
  <c r="Q92" i="7"/>
  <c r="R92" i="7"/>
  <c r="S92" i="7"/>
  <c r="T92" i="7"/>
  <c r="U92" i="7"/>
  <c r="V92" i="7"/>
  <c r="W92" i="7"/>
  <c r="F93" i="7"/>
  <c r="G93" i="7"/>
  <c r="H93" i="7"/>
  <c r="I93" i="7"/>
  <c r="J93" i="7"/>
  <c r="K93" i="7"/>
  <c r="L93" i="7"/>
  <c r="M93" i="7"/>
  <c r="N93" i="7"/>
  <c r="O93" i="7"/>
  <c r="P93" i="7"/>
  <c r="Q93" i="7"/>
  <c r="R93" i="7"/>
  <c r="S93" i="7"/>
  <c r="T93" i="7"/>
  <c r="U93" i="7"/>
  <c r="V93" i="7"/>
  <c r="W93" i="7"/>
  <c r="F94" i="7"/>
  <c r="G94" i="7"/>
  <c r="H94" i="7"/>
  <c r="I94" i="7"/>
  <c r="J94" i="7"/>
  <c r="K94" i="7"/>
  <c r="L94" i="7"/>
  <c r="M94" i="7"/>
  <c r="N94" i="7"/>
  <c r="O94" i="7"/>
  <c r="P94" i="7"/>
  <c r="Q94" i="7"/>
  <c r="R94" i="7"/>
  <c r="S94" i="7"/>
  <c r="T94" i="7"/>
  <c r="U94" i="7"/>
  <c r="V94" i="7"/>
  <c r="W94" i="7"/>
  <c r="F95" i="7"/>
  <c r="G95" i="7"/>
  <c r="H95" i="7"/>
  <c r="I95" i="7"/>
  <c r="J95" i="7"/>
  <c r="K95" i="7"/>
  <c r="L95" i="7"/>
  <c r="M95" i="7"/>
  <c r="N95" i="7"/>
  <c r="O95" i="7"/>
  <c r="P95" i="7"/>
  <c r="Q95" i="7"/>
  <c r="R95" i="7"/>
  <c r="S95" i="7"/>
  <c r="T95" i="7"/>
  <c r="U95" i="7"/>
  <c r="V95" i="7"/>
  <c r="W95" i="7"/>
  <c r="F96" i="7"/>
  <c r="G96" i="7"/>
  <c r="H96" i="7"/>
  <c r="I96" i="7"/>
  <c r="J96" i="7"/>
  <c r="K96" i="7"/>
  <c r="L96" i="7"/>
  <c r="M96" i="7"/>
  <c r="N96" i="7"/>
  <c r="O96" i="7"/>
  <c r="P96" i="7"/>
  <c r="Q96" i="7"/>
  <c r="R96" i="7"/>
  <c r="S96" i="7"/>
  <c r="T96" i="7"/>
  <c r="U96" i="7"/>
  <c r="V96" i="7"/>
  <c r="W96" i="7"/>
  <c r="F97" i="7"/>
  <c r="G97" i="7"/>
  <c r="H97" i="7"/>
  <c r="I97" i="7"/>
  <c r="J97" i="7"/>
  <c r="K97" i="7"/>
  <c r="L97" i="7"/>
  <c r="M97" i="7"/>
  <c r="N97" i="7"/>
  <c r="O97" i="7"/>
  <c r="P97" i="7"/>
  <c r="Q97" i="7"/>
  <c r="R97" i="7"/>
  <c r="S97" i="7"/>
  <c r="T97" i="7"/>
  <c r="U97" i="7"/>
  <c r="V97" i="7"/>
  <c r="W97" i="7"/>
  <c r="F98" i="7"/>
  <c r="G98" i="7"/>
  <c r="H98" i="7"/>
  <c r="I98" i="7"/>
  <c r="J98" i="7"/>
  <c r="K98" i="7"/>
  <c r="L98" i="7"/>
  <c r="M98" i="7"/>
  <c r="N98" i="7"/>
  <c r="O98" i="7"/>
  <c r="P98" i="7"/>
  <c r="Q98" i="7"/>
  <c r="R98" i="7"/>
  <c r="S98" i="7"/>
  <c r="T98" i="7"/>
  <c r="U98" i="7"/>
  <c r="V98" i="7"/>
  <c r="W98" i="7"/>
  <c r="F99" i="7"/>
  <c r="G99" i="7"/>
  <c r="H99" i="7"/>
  <c r="I99" i="7"/>
  <c r="J99" i="7"/>
  <c r="K99" i="7"/>
  <c r="L99" i="7"/>
  <c r="M99" i="7"/>
  <c r="N99" i="7"/>
  <c r="O99" i="7"/>
  <c r="P99" i="7"/>
  <c r="Q99" i="7"/>
  <c r="R99" i="7"/>
  <c r="S99" i="7"/>
  <c r="T99" i="7"/>
  <c r="U99" i="7"/>
  <c r="V99" i="7"/>
  <c r="W99" i="7"/>
  <c r="F100" i="7"/>
  <c r="G100" i="7"/>
  <c r="H100" i="7"/>
  <c r="I100" i="7"/>
  <c r="J100" i="7"/>
  <c r="K100" i="7"/>
  <c r="L100" i="7"/>
  <c r="M100" i="7"/>
  <c r="N100" i="7"/>
  <c r="O100" i="7"/>
  <c r="P100" i="7"/>
  <c r="Q100" i="7"/>
  <c r="R100" i="7"/>
  <c r="S100" i="7"/>
  <c r="T100" i="7"/>
  <c r="U100" i="7"/>
  <c r="V100" i="7"/>
  <c r="W100" i="7"/>
  <c r="F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S101" i="7"/>
  <c r="T101" i="7"/>
  <c r="U101" i="7"/>
  <c r="V101" i="7"/>
  <c r="W101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T102" i="7"/>
  <c r="U102" i="7"/>
  <c r="V102" i="7"/>
  <c r="W102" i="7"/>
  <c r="F103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S103" i="7"/>
  <c r="T103" i="7"/>
  <c r="U103" i="7"/>
  <c r="V103" i="7"/>
  <c r="W103" i="7"/>
  <c r="F104" i="7"/>
  <c r="G104" i="7"/>
  <c r="H104" i="7"/>
  <c r="I104" i="7"/>
  <c r="J104" i="7"/>
  <c r="K104" i="7"/>
  <c r="L104" i="7"/>
  <c r="M104" i="7"/>
  <c r="N104" i="7"/>
  <c r="O104" i="7"/>
  <c r="P104" i="7"/>
  <c r="Q104" i="7"/>
  <c r="R104" i="7"/>
  <c r="S104" i="7"/>
  <c r="T104" i="7"/>
  <c r="U104" i="7"/>
  <c r="V104" i="7"/>
  <c r="W104" i="7"/>
  <c r="F105" i="7"/>
  <c r="G105" i="7"/>
  <c r="H105" i="7"/>
  <c r="I105" i="7"/>
  <c r="J105" i="7"/>
  <c r="K105" i="7"/>
  <c r="L105" i="7"/>
  <c r="M105" i="7"/>
  <c r="N105" i="7"/>
  <c r="O105" i="7"/>
  <c r="P105" i="7"/>
  <c r="Q105" i="7"/>
  <c r="R105" i="7"/>
  <c r="S105" i="7"/>
  <c r="T105" i="7"/>
  <c r="U105" i="7"/>
  <c r="V105" i="7"/>
  <c r="W105" i="7"/>
  <c r="F106" i="7"/>
  <c r="G106" i="7"/>
  <c r="H106" i="7"/>
  <c r="I106" i="7"/>
  <c r="J106" i="7"/>
  <c r="K106" i="7"/>
  <c r="L106" i="7"/>
  <c r="M106" i="7"/>
  <c r="N106" i="7"/>
  <c r="O106" i="7"/>
  <c r="P106" i="7"/>
  <c r="Q106" i="7"/>
  <c r="R106" i="7"/>
  <c r="S106" i="7"/>
  <c r="T106" i="7"/>
  <c r="U106" i="7"/>
  <c r="V106" i="7"/>
  <c r="W106" i="7"/>
  <c r="F107" i="7"/>
  <c r="G107" i="7"/>
  <c r="H107" i="7"/>
  <c r="I107" i="7"/>
  <c r="J107" i="7"/>
  <c r="K107" i="7"/>
  <c r="L107" i="7"/>
  <c r="M107" i="7"/>
  <c r="N107" i="7"/>
  <c r="O107" i="7"/>
  <c r="P107" i="7"/>
  <c r="Q107" i="7"/>
  <c r="R107" i="7"/>
  <c r="S107" i="7"/>
  <c r="T107" i="7"/>
  <c r="U107" i="7"/>
  <c r="V107" i="7"/>
  <c r="W107" i="7"/>
  <c r="F108" i="7"/>
  <c r="G108" i="7"/>
  <c r="H108" i="7"/>
  <c r="I108" i="7"/>
  <c r="J108" i="7"/>
  <c r="K108" i="7"/>
  <c r="L108" i="7"/>
  <c r="M108" i="7"/>
  <c r="N108" i="7"/>
  <c r="O108" i="7"/>
  <c r="P108" i="7"/>
  <c r="Q108" i="7"/>
  <c r="R108" i="7"/>
  <c r="S108" i="7"/>
  <c r="T108" i="7"/>
  <c r="U108" i="7"/>
  <c r="V108" i="7"/>
  <c r="W108" i="7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F110" i="7"/>
  <c r="G110" i="7"/>
  <c r="H110" i="7"/>
  <c r="I110" i="7"/>
  <c r="J110" i="7"/>
  <c r="K110" i="7"/>
  <c r="L110" i="7"/>
  <c r="M110" i="7"/>
  <c r="N110" i="7"/>
  <c r="O110" i="7"/>
  <c r="P110" i="7"/>
  <c r="Q110" i="7"/>
  <c r="S110" i="7"/>
  <c r="T110" i="7"/>
  <c r="U110" i="7"/>
  <c r="V110" i="7"/>
  <c r="W110" i="7"/>
  <c r="F111" i="7"/>
  <c r="G111" i="7"/>
  <c r="H111" i="7"/>
  <c r="I111" i="7"/>
  <c r="J111" i="7"/>
  <c r="K111" i="7"/>
  <c r="L111" i="7"/>
  <c r="M111" i="7"/>
  <c r="N111" i="7"/>
  <c r="O111" i="7"/>
  <c r="P111" i="7"/>
  <c r="Q111" i="7"/>
  <c r="R111" i="7"/>
  <c r="S111" i="7"/>
  <c r="T111" i="7"/>
  <c r="U111" i="7"/>
  <c r="V111" i="7"/>
  <c r="W111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R112" i="7"/>
  <c r="S112" i="7"/>
  <c r="T112" i="7"/>
  <c r="U112" i="7"/>
  <c r="V112" i="7"/>
  <c r="W112" i="7"/>
  <c r="F113" i="7"/>
  <c r="G113" i="7"/>
  <c r="H113" i="7"/>
  <c r="I113" i="7"/>
  <c r="J113" i="7"/>
  <c r="K113" i="7"/>
  <c r="L113" i="7"/>
  <c r="M113" i="7"/>
  <c r="N113" i="7"/>
  <c r="O113" i="7"/>
  <c r="P113" i="7"/>
  <c r="Q113" i="7"/>
  <c r="R113" i="7"/>
  <c r="S113" i="7"/>
  <c r="T113" i="7"/>
  <c r="U113" i="7"/>
  <c r="V113" i="7"/>
  <c r="W113" i="7"/>
  <c r="F114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S114" i="7"/>
  <c r="T114" i="7"/>
  <c r="U114" i="7"/>
  <c r="V114" i="7"/>
  <c r="W114" i="7"/>
  <c r="F115" i="7"/>
  <c r="G115" i="7"/>
  <c r="H115" i="7"/>
  <c r="I115" i="7"/>
  <c r="J115" i="7"/>
  <c r="K115" i="7"/>
  <c r="L115" i="7"/>
  <c r="M115" i="7"/>
  <c r="N115" i="7"/>
  <c r="O115" i="7"/>
  <c r="P115" i="7"/>
  <c r="Q115" i="7"/>
  <c r="R115" i="7"/>
  <c r="S115" i="7"/>
  <c r="T115" i="7"/>
  <c r="U115" i="7"/>
  <c r="V115" i="7"/>
  <c r="W115" i="7"/>
  <c r="F116" i="7"/>
  <c r="G116" i="7"/>
  <c r="H116" i="7"/>
  <c r="I116" i="7"/>
  <c r="J116" i="7"/>
  <c r="K116" i="7"/>
  <c r="L116" i="7"/>
  <c r="M116" i="7"/>
  <c r="N116" i="7"/>
  <c r="O116" i="7"/>
  <c r="P116" i="7"/>
  <c r="Q116" i="7"/>
  <c r="R116" i="7"/>
  <c r="S116" i="7"/>
  <c r="T116" i="7"/>
  <c r="U116" i="7"/>
  <c r="V116" i="7"/>
  <c r="W116" i="7"/>
  <c r="F117" i="7"/>
  <c r="G117" i="7"/>
  <c r="H117" i="7"/>
  <c r="I117" i="7"/>
  <c r="J117" i="7"/>
  <c r="K117" i="7"/>
  <c r="L117" i="7"/>
  <c r="M117" i="7"/>
  <c r="N117" i="7"/>
  <c r="O117" i="7"/>
  <c r="P117" i="7"/>
  <c r="Q117" i="7"/>
  <c r="R117" i="7"/>
  <c r="S117" i="7"/>
  <c r="T117" i="7"/>
  <c r="U117" i="7"/>
  <c r="V117" i="7"/>
  <c r="W117" i="7"/>
  <c r="F118" i="7"/>
  <c r="G118" i="7"/>
  <c r="H118" i="7"/>
  <c r="I118" i="7"/>
  <c r="J118" i="7"/>
  <c r="K118" i="7"/>
  <c r="L118" i="7"/>
  <c r="M118" i="7"/>
  <c r="N118" i="7"/>
  <c r="O118" i="7"/>
  <c r="P118" i="7"/>
  <c r="Q118" i="7"/>
  <c r="R118" i="7"/>
  <c r="S118" i="7"/>
  <c r="T118" i="7"/>
  <c r="U118" i="7"/>
  <c r="V118" i="7"/>
  <c r="W118" i="7"/>
  <c r="F119" i="7"/>
  <c r="G119" i="7"/>
  <c r="H119" i="7"/>
  <c r="I119" i="7"/>
  <c r="J119" i="7"/>
  <c r="K119" i="7"/>
  <c r="L119" i="7"/>
  <c r="M119" i="7"/>
  <c r="N119" i="7"/>
  <c r="O119" i="7"/>
  <c r="P119" i="7"/>
  <c r="Q119" i="7"/>
  <c r="R119" i="7"/>
  <c r="S119" i="7"/>
  <c r="T119" i="7"/>
  <c r="U119" i="7"/>
  <c r="V119" i="7"/>
  <c r="W119" i="7"/>
  <c r="F120" i="7"/>
  <c r="G120" i="7"/>
  <c r="H120" i="7"/>
  <c r="I120" i="7"/>
  <c r="J120" i="7"/>
  <c r="K120" i="7"/>
  <c r="L120" i="7"/>
  <c r="M120" i="7"/>
  <c r="N120" i="7"/>
  <c r="O120" i="7"/>
  <c r="P120" i="7"/>
  <c r="Q120" i="7"/>
  <c r="R120" i="7"/>
  <c r="S120" i="7"/>
  <c r="T120" i="7"/>
  <c r="U120" i="7"/>
  <c r="V120" i="7"/>
  <c r="W120" i="7"/>
  <c r="F121" i="7"/>
  <c r="G121" i="7"/>
  <c r="H121" i="7"/>
  <c r="I121" i="7"/>
  <c r="J121" i="7"/>
  <c r="K121" i="7"/>
  <c r="L121" i="7"/>
  <c r="M121" i="7"/>
  <c r="N121" i="7"/>
  <c r="O121" i="7"/>
  <c r="P121" i="7"/>
  <c r="Q121" i="7"/>
  <c r="R121" i="7"/>
  <c r="S121" i="7"/>
  <c r="T121" i="7"/>
  <c r="U121" i="7"/>
  <c r="V121" i="7"/>
  <c r="W121" i="7"/>
  <c r="F122" i="7"/>
  <c r="G122" i="7"/>
  <c r="H122" i="7"/>
  <c r="I122" i="7"/>
  <c r="J122" i="7"/>
  <c r="K122" i="7"/>
  <c r="L122" i="7"/>
  <c r="M122" i="7"/>
  <c r="N122" i="7"/>
  <c r="O122" i="7"/>
  <c r="P122" i="7"/>
  <c r="Q122" i="7"/>
  <c r="R122" i="7"/>
  <c r="S122" i="7"/>
  <c r="T122" i="7"/>
  <c r="U122" i="7"/>
  <c r="V122" i="7"/>
  <c r="W122" i="7"/>
  <c r="F123" i="7"/>
  <c r="G123" i="7"/>
  <c r="H123" i="7"/>
  <c r="I123" i="7"/>
  <c r="J123" i="7"/>
  <c r="K123" i="7"/>
  <c r="L123" i="7"/>
  <c r="M123" i="7"/>
  <c r="N123" i="7"/>
  <c r="O123" i="7"/>
  <c r="P123" i="7"/>
  <c r="Q123" i="7"/>
  <c r="R123" i="7"/>
  <c r="S123" i="7"/>
  <c r="T123" i="7"/>
  <c r="U123" i="7"/>
  <c r="V123" i="7"/>
  <c r="W123" i="7"/>
  <c r="F124" i="7"/>
  <c r="G124" i="7"/>
  <c r="H124" i="7"/>
  <c r="I124" i="7"/>
  <c r="J124" i="7"/>
  <c r="K124" i="7"/>
  <c r="L124" i="7"/>
  <c r="M124" i="7"/>
  <c r="N124" i="7"/>
  <c r="O124" i="7"/>
  <c r="P124" i="7"/>
  <c r="Q124" i="7"/>
  <c r="R124" i="7"/>
  <c r="S124" i="7"/>
  <c r="T124" i="7"/>
  <c r="U124" i="7"/>
  <c r="V124" i="7"/>
  <c r="W124" i="7"/>
  <c r="F125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S125" i="7"/>
  <c r="T125" i="7"/>
  <c r="U125" i="7"/>
  <c r="V125" i="7"/>
  <c r="W125" i="7"/>
  <c r="F126" i="7"/>
  <c r="G126" i="7"/>
  <c r="H126" i="7"/>
  <c r="I126" i="7"/>
  <c r="J126" i="7"/>
  <c r="K126" i="7"/>
  <c r="L126" i="7"/>
  <c r="M126" i="7"/>
  <c r="N126" i="7"/>
  <c r="O126" i="7"/>
  <c r="P126" i="7"/>
  <c r="Q126" i="7"/>
  <c r="R126" i="7"/>
  <c r="S126" i="7"/>
  <c r="T126" i="7"/>
  <c r="U126" i="7"/>
  <c r="V126" i="7"/>
  <c r="W126" i="7"/>
  <c r="F127" i="7"/>
  <c r="G127" i="7"/>
  <c r="H127" i="7"/>
  <c r="I127" i="7"/>
  <c r="J127" i="7"/>
  <c r="K127" i="7"/>
  <c r="L127" i="7"/>
  <c r="M127" i="7"/>
  <c r="N127" i="7"/>
  <c r="O127" i="7"/>
  <c r="P127" i="7"/>
  <c r="Q127" i="7"/>
  <c r="R127" i="7"/>
  <c r="S127" i="7"/>
  <c r="T127" i="7"/>
  <c r="U127" i="7"/>
  <c r="V127" i="7"/>
  <c r="W127" i="7"/>
  <c r="F128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28" i="7"/>
  <c r="T128" i="7"/>
  <c r="U128" i="7"/>
  <c r="V128" i="7"/>
  <c r="W128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V129" i="7"/>
  <c r="W129" i="7"/>
  <c r="F130" i="7"/>
  <c r="G130" i="7"/>
  <c r="H130" i="7"/>
  <c r="I130" i="7"/>
  <c r="J130" i="7"/>
  <c r="K130" i="7"/>
  <c r="L130" i="7"/>
  <c r="M130" i="7"/>
  <c r="N130" i="7"/>
  <c r="O130" i="7"/>
  <c r="P130" i="7"/>
  <c r="Q130" i="7"/>
  <c r="R130" i="7"/>
  <c r="S130" i="7"/>
  <c r="T130" i="7"/>
  <c r="U130" i="7"/>
  <c r="V130" i="7"/>
  <c r="W130" i="7"/>
  <c r="F131" i="7"/>
  <c r="G131" i="7"/>
  <c r="H131" i="7"/>
  <c r="I131" i="7"/>
  <c r="J131" i="7"/>
  <c r="K131" i="7"/>
  <c r="L131" i="7"/>
  <c r="M131" i="7"/>
  <c r="N131" i="7"/>
  <c r="O131" i="7"/>
  <c r="P131" i="7"/>
  <c r="Q131" i="7"/>
  <c r="R131" i="7"/>
  <c r="S131" i="7"/>
  <c r="T131" i="7"/>
  <c r="U131" i="7"/>
  <c r="V131" i="7"/>
  <c r="W131" i="7"/>
  <c r="F132" i="7"/>
  <c r="G132" i="7"/>
  <c r="H132" i="7"/>
  <c r="I132" i="7"/>
  <c r="J132" i="7"/>
  <c r="K132" i="7"/>
  <c r="L132" i="7"/>
  <c r="M132" i="7"/>
  <c r="N132" i="7"/>
  <c r="O132" i="7"/>
  <c r="P132" i="7"/>
  <c r="Q132" i="7"/>
  <c r="R132" i="7"/>
  <c r="S132" i="7"/>
  <c r="T132" i="7"/>
  <c r="U132" i="7"/>
  <c r="V132" i="7"/>
  <c r="W132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F134" i="7"/>
  <c r="G134" i="7"/>
  <c r="H134" i="7"/>
  <c r="I134" i="7"/>
  <c r="J134" i="7"/>
  <c r="K134" i="7"/>
  <c r="L134" i="7"/>
  <c r="M134" i="7"/>
  <c r="N134" i="7"/>
  <c r="O134" i="7"/>
  <c r="P134" i="7"/>
  <c r="Q134" i="7"/>
  <c r="R134" i="7"/>
  <c r="S134" i="7"/>
  <c r="T134" i="7"/>
  <c r="U134" i="7"/>
  <c r="V134" i="7"/>
  <c r="W134" i="7"/>
  <c r="F135" i="7"/>
  <c r="G135" i="7"/>
  <c r="H135" i="7"/>
  <c r="I135" i="7"/>
  <c r="J135" i="7"/>
  <c r="K135" i="7"/>
  <c r="L135" i="7"/>
  <c r="M135" i="7"/>
  <c r="N135" i="7"/>
  <c r="O135" i="7"/>
  <c r="P135" i="7"/>
  <c r="Q135" i="7"/>
  <c r="R135" i="7"/>
  <c r="S135" i="7"/>
  <c r="T135" i="7"/>
  <c r="U135" i="7"/>
  <c r="V135" i="7"/>
  <c r="W135" i="7"/>
  <c r="F136" i="7"/>
  <c r="G136" i="7"/>
  <c r="H136" i="7"/>
  <c r="I136" i="7"/>
  <c r="J136" i="7"/>
  <c r="K136" i="7"/>
  <c r="L136" i="7"/>
  <c r="M136" i="7"/>
  <c r="N136" i="7"/>
  <c r="O136" i="7"/>
  <c r="P136" i="7"/>
  <c r="Q136" i="7"/>
  <c r="R136" i="7"/>
  <c r="S136" i="7"/>
  <c r="T136" i="7"/>
  <c r="U136" i="7"/>
  <c r="V136" i="7"/>
  <c r="W136" i="7"/>
  <c r="F137" i="7"/>
  <c r="G137" i="7"/>
  <c r="H137" i="7"/>
  <c r="I137" i="7"/>
  <c r="J137" i="7"/>
  <c r="K137" i="7"/>
  <c r="L137" i="7"/>
  <c r="M137" i="7"/>
  <c r="N137" i="7"/>
  <c r="O137" i="7"/>
  <c r="P137" i="7"/>
  <c r="Q137" i="7"/>
  <c r="R137" i="7"/>
  <c r="S137" i="7"/>
  <c r="T137" i="7"/>
  <c r="U137" i="7"/>
  <c r="V137" i="7"/>
  <c r="W137" i="7"/>
  <c r="F138" i="7"/>
  <c r="G138" i="7"/>
  <c r="H138" i="7"/>
  <c r="I138" i="7"/>
  <c r="J138" i="7"/>
  <c r="K138" i="7"/>
  <c r="L138" i="7"/>
  <c r="M138" i="7"/>
  <c r="N138" i="7"/>
  <c r="O138" i="7"/>
  <c r="P138" i="7"/>
  <c r="Q138" i="7"/>
  <c r="R138" i="7"/>
  <c r="S138" i="7"/>
  <c r="T138" i="7"/>
  <c r="U138" i="7"/>
  <c r="V138" i="7"/>
  <c r="W138" i="7"/>
  <c r="F139" i="7"/>
  <c r="G139" i="7"/>
  <c r="H139" i="7"/>
  <c r="I139" i="7"/>
  <c r="J139" i="7"/>
  <c r="K139" i="7"/>
  <c r="L139" i="7"/>
  <c r="M139" i="7"/>
  <c r="N139" i="7"/>
  <c r="O139" i="7"/>
  <c r="P139" i="7"/>
  <c r="Q139" i="7"/>
  <c r="R139" i="7"/>
  <c r="S139" i="7"/>
  <c r="T139" i="7"/>
  <c r="U139" i="7"/>
  <c r="V139" i="7"/>
  <c r="W139" i="7"/>
  <c r="F140" i="7"/>
  <c r="G140" i="7"/>
  <c r="H140" i="7"/>
  <c r="I140" i="7"/>
  <c r="J140" i="7"/>
  <c r="K140" i="7"/>
  <c r="L140" i="7"/>
  <c r="M140" i="7"/>
  <c r="N140" i="7"/>
  <c r="O140" i="7"/>
  <c r="P140" i="7"/>
  <c r="Q140" i="7"/>
  <c r="R140" i="7"/>
  <c r="S140" i="7"/>
  <c r="T140" i="7"/>
  <c r="U140" i="7"/>
  <c r="V140" i="7"/>
  <c r="W140" i="7"/>
  <c r="F141" i="7"/>
  <c r="G141" i="7"/>
  <c r="H141" i="7"/>
  <c r="I141" i="7"/>
  <c r="J141" i="7"/>
  <c r="K141" i="7"/>
  <c r="L141" i="7"/>
  <c r="M141" i="7"/>
  <c r="N141" i="7"/>
  <c r="O141" i="7"/>
  <c r="P141" i="7"/>
  <c r="Q141" i="7"/>
  <c r="R141" i="7"/>
  <c r="S141" i="7"/>
  <c r="T141" i="7"/>
  <c r="U141" i="7"/>
  <c r="V141" i="7"/>
  <c r="W141" i="7"/>
  <c r="F142" i="7"/>
  <c r="G142" i="7"/>
  <c r="H142" i="7"/>
  <c r="I142" i="7"/>
  <c r="J142" i="7"/>
  <c r="K142" i="7"/>
  <c r="L142" i="7"/>
  <c r="M142" i="7"/>
  <c r="N142" i="7"/>
  <c r="O142" i="7"/>
  <c r="P142" i="7"/>
  <c r="Q142" i="7"/>
  <c r="R142" i="7"/>
  <c r="S142" i="7"/>
  <c r="T142" i="7"/>
  <c r="U142" i="7"/>
  <c r="V142" i="7"/>
  <c r="W142" i="7"/>
  <c r="F143" i="7"/>
  <c r="G143" i="7"/>
  <c r="H143" i="7"/>
  <c r="I143" i="7"/>
  <c r="J143" i="7"/>
  <c r="K143" i="7"/>
  <c r="L143" i="7"/>
  <c r="M143" i="7"/>
  <c r="N143" i="7"/>
  <c r="O143" i="7"/>
  <c r="P143" i="7"/>
  <c r="Q143" i="7"/>
  <c r="R143" i="7"/>
  <c r="S143" i="7"/>
  <c r="T143" i="7"/>
  <c r="U143" i="7"/>
  <c r="V143" i="7"/>
  <c r="W143" i="7"/>
  <c r="F144" i="7"/>
  <c r="G144" i="7"/>
  <c r="H144" i="7"/>
  <c r="I144" i="7"/>
  <c r="J144" i="7"/>
  <c r="K144" i="7"/>
  <c r="L144" i="7"/>
  <c r="M144" i="7"/>
  <c r="N144" i="7"/>
  <c r="O144" i="7"/>
  <c r="P144" i="7"/>
  <c r="Q144" i="7"/>
  <c r="R144" i="7"/>
  <c r="S144" i="7"/>
  <c r="T144" i="7"/>
  <c r="U144" i="7"/>
  <c r="V144" i="7"/>
  <c r="W144" i="7"/>
  <c r="F145" i="7"/>
  <c r="G145" i="7"/>
  <c r="H145" i="7"/>
  <c r="I145" i="7"/>
  <c r="J145" i="7"/>
  <c r="K145" i="7"/>
  <c r="L145" i="7"/>
  <c r="M145" i="7"/>
  <c r="N145" i="7"/>
  <c r="O145" i="7"/>
  <c r="P145" i="7"/>
  <c r="Q145" i="7"/>
  <c r="R145" i="7"/>
  <c r="S145" i="7"/>
  <c r="T145" i="7"/>
  <c r="U145" i="7"/>
  <c r="V145" i="7"/>
  <c r="W145" i="7"/>
  <c r="F146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6" i="7"/>
  <c r="T146" i="7"/>
  <c r="U146" i="7"/>
  <c r="V146" i="7"/>
  <c r="W146" i="7"/>
  <c r="F147" i="7"/>
  <c r="G147" i="7"/>
  <c r="H147" i="7"/>
  <c r="I147" i="7"/>
  <c r="J147" i="7"/>
  <c r="K147" i="7"/>
  <c r="L147" i="7"/>
  <c r="M147" i="7"/>
  <c r="N147" i="7"/>
  <c r="O147" i="7"/>
  <c r="P147" i="7"/>
  <c r="Q147" i="7"/>
  <c r="R147" i="7"/>
  <c r="S147" i="7"/>
  <c r="T147" i="7"/>
  <c r="U147" i="7"/>
  <c r="V147" i="7"/>
  <c r="W147" i="7"/>
  <c r="F148" i="7"/>
  <c r="G148" i="7"/>
  <c r="H148" i="7"/>
  <c r="I148" i="7"/>
  <c r="J148" i="7"/>
  <c r="K148" i="7"/>
  <c r="L148" i="7"/>
  <c r="M148" i="7"/>
  <c r="N148" i="7"/>
  <c r="O148" i="7"/>
  <c r="P148" i="7"/>
  <c r="Q148" i="7"/>
  <c r="R148" i="7"/>
  <c r="S148" i="7"/>
  <c r="T148" i="7"/>
  <c r="U148" i="7"/>
  <c r="V148" i="7"/>
  <c r="W148" i="7"/>
  <c r="F149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49" i="7"/>
  <c r="T149" i="7"/>
  <c r="U149" i="7"/>
  <c r="V149" i="7"/>
  <c r="W149" i="7"/>
  <c r="F150" i="7"/>
  <c r="G150" i="7"/>
  <c r="H150" i="7"/>
  <c r="I150" i="7"/>
  <c r="J150" i="7"/>
  <c r="K150" i="7"/>
  <c r="L150" i="7"/>
  <c r="M150" i="7"/>
  <c r="N150" i="7"/>
  <c r="O150" i="7"/>
  <c r="P150" i="7"/>
  <c r="Q150" i="7"/>
  <c r="R150" i="7"/>
  <c r="S150" i="7"/>
  <c r="T150" i="7"/>
  <c r="U150" i="7"/>
  <c r="V150" i="7"/>
  <c r="W150" i="7"/>
  <c r="F151" i="7"/>
  <c r="G151" i="7"/>
  <c r="H151" i="7"/>
  <c r="I151" i="7"/>
  <c r="J151" i="7"/>
  <c r="K151" i="7"/>
  <c r="L151" i="7"/>
  <c r="M151" i="7"/>
  <c r="N151" i="7"/>
  <c r="O151" i="7"/>
  <c r="P151" i="7"/>
  <c r="Q151" i="7"/>
  <c r="R151" i="7"/>
  <c r="S151" i="7"/>
  <c r="T151" i="7"/>
  <c r="U151" i="7"/>
  <c r="V151" i="7"/>
  <c r="W151" i="7"/>
  <c r="F152" i="7"/>
  <c r="G152" i="7"/>
  <c r="H152" i="7"/>
  <c r="I152" i="7"/>
  <c r="J152" i="7"/>
  <c r="K152" i="7"/>
  <c r="L152" i="7"/>
  <c r="M152" i="7"/>
  <c r="N152" i="7"/>
  <c r="O152" i="7"/>
  <c r="P152" i="7"/>
  <c r="Q152" i="7"/>
  <c r="R152" i="7"/>
  <c r="S152" i="7"/>
  <c r="T152" i="7"/>
  <c r="U152" i="7"/>
  <c r="V152" i="7"/>
  <c r="W152" i="7"/>
  <c r="F153" i="7"/>
  <c r="G153" i="7"/>
  <c r="H153" i="7"/>
  <c r="I153" i="7"/>
  <c r="J153" i="7"/>
  <c r="K153" i="7"/>
  <c r="L153" i="7"/>
  <c r="M153" i="7"/>
  <c r="N153" i="7"/>
  <c r="O153" i="7"/>
  <c r="P153" i="7"/>
  <c r="Q153" i="7"/>
  <c r="R153" i="7"/>
  <c r="S153" i="7"/>
  <c r="T153" i="7"/>
  <c r="U153" i="7"/>
  <c r="V153" i="7"/>
  <c r="W153" i="7"/>
  <c r="F154" i="7"/>
  <c r="G154" i="7"/>
  <c r="H154" i="7"/>
  <c r="I154" i="7"/>
  <c r="J154" i="7"/>
  <c r="K154" i="7"/>
  <c r="L154" i="7"/>
  <c r="M154" i="7"/>
  <c r="N154" i="7"/>
  <c r="O154" i="7"/>
  <c r="P154" i="7"/>
  <c r="Q154" i="7"/>
  <c r="R154" i="7"/>
  <c r="S154" i="7"/>
  <c r="T154" i="7"/>
  <c r="U154" i="7"/>
  <c r="V154" i="7"/>
  <c r="W154" i="7"/>
  <c r="F155" i="7"/>
  <c r="G155" i="7"/>
  <c r="H155" i="7"/>
  <c r="I155" i="7"/>
  <c r="J155" i="7"/>
  <c r="K155" i="7"/>
  <c r="L155" i="7"/>
  <c r="M155" i="7"/>
  <c r="N155" i="7"/>
  <c r="O155" i="7"/>
  <c r="P155" i="7"/>
  <c r="Q155" i="7"/>
  <c r="R155" i="7"/>
  <c r="S155" i="7"/>
  <c r="T155" i="7"/>
  <c r="U155" i="7"/>
  <c r="V155" i="7"/>
  <c r="W155" i="7"/>
  <c r="F156" i="7"/>
  <c r="G156" i="7"/>
  <c r="H156" i="7"/>
  <c r="I156" i="7"/>
  <c r="J156" i="7"/>
  <c r="K156" i="7"/>
  <c r="L156" i="7"/>
  <c r="M156" i="7"/>
  <c r="N156" i="7"/>
  <c r="O156" i="7"/>
  <c r="P156" i="7"/>
  <c r="Q156" i="7"/>
  <c r="R156" i="7"/>
  <c r="S156" i="7"/>
  <c r="T156" i="7"/>
  <c r="U156" i="7"/>
  <c r="V156" i="7"/>
  <c r="W156" i="7"/>
  <c r="F157" i="7"/>
  <c r="G157" i="7"/>
  <c r="H157" i="7"/>
  <c r="I157" i="7"/>
  <c r="J157" i="7"/>
  <c r="K157" i="7"/>
  <c r="L157" i="7"/>
  <c r="M157" i="7"/>
  <c r="N157" i="7"/>
  <c r="O157" i="7"/>
  <c r="P157" i="7"/>
  <c r="Q157" i="7"/>
  <c r="R157" i="7"/>
  <c r="S157" i="7"/>
  <c r="T157" i="7"/>
  <c r="U157" i="7"/>
  <c r="V157" i="7"/>
  <c r="W157" i="7"/>
  <c r="F158" i="7"/>
  <c r="G158" i="7"/>
  <c r="H158" i="7"/>
  <c r="I158" i="7"/>
  <c r="J158" i="7"/>
  <c r="K158" i="7"/>
  <c r="L158" i="7"/>
  <c r="M158" i="7"/>
  <c r="N158" i="7"/>
  <c r="O158" i="7"/>
  <c r="P158" i="7"/>
  <c r="Q158" i="7"/>
  <c r="R158" i="7"/>
  <c r="S158" i="7"/>
  <c r="T158" i="7"/>
  <c r="U158" i="7"/>
  <c r="V158" i="7"/>
  <c r="W158" i="7"/>
  <c r="F159" i="7"/>
  <c r="G159" i="7"/>
  <c r="H159" i="7"/>
  <c r="I159" i="7"/>
  <c r="J159" i="7"/>
  <c r="K159" i="7"/>
  <c r="L159" i="7"/>
  <c r="M159" i="7"/>
  <c r="N159" i="7"/>
  <c r="O159" i="7"/>
  <c r="P159" i="7"/>
  <c r="Q159" i="7"/>
  <c r="R159" i="7"/>
  <c r="S159" i="7"/>
  <c r="T159" i="7"/>
  <c r="U159" i="7"/>
  <c r="V159" i="7"/>
  <c r="W159" i="7"/>
  <c r="F160" i="7"/>
  <c r="G160" i="7"/>
  <c r="H160" i="7"/>
  <c r="I160" i="7"/>
  <c r="J160" i="7"/>
  <c r="K160" i="7"/>
  <c r="L160" i="7"/>
  <c r="M160" i="7"/>
  <c r="N160" i="7"/>
  <c r="O160" i="7"/>
  <c r="P160" i="7"/>
  <c r="Q160" i="7"/>
  <c r="R160" i="7"/>
  <c r="S160" i="7"/>
  <c r="T160" i="7"/>
  <c r="U160" i="7"/>
  <c r="V160" i="7"/>
  <c r="W160" i="7"/>
  <c r="F161" i="7"/>
  <c r="G161" i="7"/>
  <c r="H161" i="7"/>
  <c r="I161" i="7"/>
  <c r="J161" i="7"/>
  <c r="K161" i="7"/>
  <c r="L161" i="7"/>
  <c r="M161" i="7"/>
  <c r="N161" i="7"/>
  <c r="O161" i="7"/>
  <c r="P161" i="7"/>
  <c r="Q161" i="7"/>
  <c r="R161" i="7"/>
  <c r="S161" i="7"/>
  <c r="T161" i="7"/>
  <c r="U161" i="7"/>
  <c r="V161" i="7"/>
  <c r="W161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W6" i="3"/>
  <c r="V6" i="3"/>
  <c r="V6" i="9" s="1"/>
  <c r="U6" i="3"/>
  <c r="T6" i="3"/>
  <c r="T6" i="9" s="1"/>
  <c r="S6" i="3"/>
  <c r="S6" i="9" s="1"/>
  <c r="R6" i="3"/>
  <c r="R6" i="9" s="1"/>
  <c r="Q6" i="3"/>
  <c r="P6" i="3"/>
  <c r="P6" i="9" s="1"/>
  <c r="O6" i="3"/>
  <c r="N6" i="3"/>
  <c r="N6" i="9" s="1"/>
  <c r="M6" i="3"/>
  <c r="M6" i="9" s="1"/>
  <c r="L6" i="3"/>
  <c r="L6" i="9" s="1"/>
  <c r="K6" i="3"/>
  <c r="I6" i="3"/>
  <c r="J6" i="3"/>
  <c r="J6" i="9" s="1"/>
  <c r="H6" i="3"/>
  <c r="G6" i="3"/>
  <c r="G6" i="9" s="1"/>
  <c r="F6" i="3"/>
  <c r="F6" i="9" s="1"/>
  <c r="E6" i="3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4" i="10"/>
  <c r="D3" i="10"/>
  <c r="D2" i="10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7" i="6"/>
  <c r="B6" i="6"/>
  <c r="B3" i="6"/>
  <c r="B4" i="6"/>
  <c r="B5" i="6"/>
  <c r="B2" i="6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7" i="8"/>
  <c r="B6" i="8"/>
  <c r="B3" i="8"/>
  <c r="B4" i="8"/>
  <c r="B5" i="8"/>
  <c r="B2" i="8"/>
  <c r="F2" i="7"/>
  <c r="G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D9" i="11"/>
  <c r="D10" i="11"/>
  <c r="D11" i="11"/>
  <c r="D12" i="11"/>
  <c r="D14" i="11"/>
  <c r="D15" i="11"/>
  <c r="D16" i="11"/>
  <c r="D17" i="11"/>
  <c r="D18" i="11"/>
  <c r="D19" i="11"/>
  <c r="D20" i="11"/>
  <c r="D21" i="11"/>
  <c r="D8" i="11"/>
  <c r="D3" i="11"/>
  <c r="D4" i="11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E4" i="4" l="1"/>
  <c r="D4" i="4" s="1"/>
  <c r="G23" i="11"/>
  <c r="H24" i="11"/>
  <c r="G25" i="11"/>
  <c r="H25" i="11"/>
  <c r="G24" i="1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C5" i="6" s="1"/>
  <c r="G6" i="4"/>
  <c r="F6" i="4"/>
  <c r="E6" i="4"/>
  <c r="C2" i="6" s="1"/>
  <c r="E5" i="4"/>
  <c r="E3" i="4" s="1"/>
  <c r="H3" i="11"/>
  <c r="H23" i="11" s="1"/>
  <c r="D24" i="11"/>
  <c r="D25" i="11"/>
  <c r="W2" i="3"/>
  <c r="W2" i="9" s="1"/>
  <c r="V2" i="3"/>
  <c r="V2" i="9" s="1"/>
  <c r="U2" i="3"/>
  <c r="U2" i="9" s="1"/>
  <c r="T2" i="3"/>
  <c r="T2" i="9" s="1"/>
  <c r="S2" i="3"/>
  <c r="S2" i="9" s="1"/>
  <c r="R2" i="3"/>
  <c r="R2" i="9" s="1"/>
  <c r="Q2" i="3"/>
  <c r="Q2" i="9" s="1"/>
  <c r="P2" i="3"/>
  <c r="P2" i="9" s="1"/>
  <c r="O2" i="3"/>
  <c r="O2" i="9" s="1"/>
  <c r="N2" i="3"/>
  <c r="N2" i="9" s="1"/>
  <c r="M2" i="3"/>
  <c r="M2" i="9" s="1"/>
  <c r="L2" i="3"/>
  <c r="L2" i="9" s="1"/>
  <c r="K2" i="3"/>
  <c r="K2" i="9" s="1"/>
  <c r="J2" i="3"/>
  <c r="J2" i="9" s="1"/>
  <c r="I2" i="3"/>
  <c r="I2" i="9" s="1"/>
  <c r="H2" i="3"/>
  <c r="H2" i="9" s="1"/>
  <c r="G2" i="3"/>
  <c r="G2" i="9" s="1"/>
  <c r="F2" i="3"/>
  <c r="F2" i="9" s="1"/>
  <c r="E2" i="3"/>
  <c r="E2" i="9" s="1"/>
  <c r="C11" i="6" l="1"/>
  <c r="N6" i="7"/>
  <c r="C17" i="6"/>
  <c r="T6" i="7"/>
  <c r="C10" i="6"/>
  <c r="M6" i="7"/>
  <c r="C6" i="6"/>
  <c r="I6" i="7"/>
  <c r="C12" i="6"/>
  <c r="O6" i="7"/>
  <c r="C18" i="6"/>
  <c r="U6" i="7"/>
  <c r="C3" i="6"/>
  <c r="F6" i="7"/>
  <c r="C15" i="6"/>
  <c r="R6" i="7"/>
  <c r="C7" i="6"/>
  <c r="J6" i="7"/>
  <c r="C13" i="6"/>
  <c r="P6" i="7"/>
  <c r="C19" i="6"/>
  <c r="V6" i="7"/>
  <c r="G27" i="11"/>
  <c r="C9" i="6"/>
  <c r="L6" i="7"/>
  <c r="C4" i="6"/>
  <c r="G6" i="7"/>
  <c r="C16" i="6"/>
  <c r="S6" i="7"/>
  <c r="C8" i="6"/>
  <c r="K6" i="7"/>
  <c r="C14" i="6"/>
  <c r="Q6" i="7"/>
  <c r="C20" i="6"/>
  <c r="W6" i="7"/>
  <c r="U3" i="4"/>
  <c r="Q3" i="4"/>
  <c r="D5" i="4"/>
  <c r="V3" i="4"/>
  <c r="R3" i="4"/>
  <c r="M3" i="4"/>
  <c r="I3" i="4"/>
  <c r="L3" i="4"/>
  <c r="H3" i="4"/>
  <c r="T3" i="4"/>
  <c r="P3" i="4"/>
  <c r="K3" i="4"/>
  <c r="G3" i="4"/>
  <c r="W3" i="4"/>
  <c r="S3" i="4"/>
  <c r="N3" i="4"/>
  <c r="J3" i="4"/>
  <c r="F3" i="4"/>
  <c r="D6" i="4"/>
  <c r="O3" i="4"/>
  <c r="H27" i="11"/>
  <c r="B6" i="2"/>
  <c r="D6" i="11" s="1"/>
  <c r="B5" i="2"/>
  <c r="D5" i="11" s="1"/>
  <c r="I2" i="1"/>
  <c r="I2" i="7" s="1"/>
  <c r="H2" i="1"/>
  <c r="H2" i="7" s="1"/>
  <c r="H6" i="1"/>
  <c r="H6" i="7" l="1"/>
  <c r="H6" i="9"/>
  <c r="D5" i="10"/>
  <c r="D3" i="4"/>
  <c r="C9" i="11"/>
  <c r="C10" i="11"/>
  <c r="C11" i="11"/>
  <c r="C12" i="11"/>
  <c r="C14" i="11"/>
  <c r="C15" i="11"/>
  <c r="C16" i="11"/>
  <c r="C17" i="11"/>
  <c r="C18" i="11"/>
  <c r="C19" i="11"/>
  <c r="C20" i="11"/>
  <c r="C21" i="11"/>
  <c r="C25" i="11" s="1"/>
  <c r="C8" i="11"/>
  <c r="C24" i="11"/>
  <c r="C3" i="11"/>
  <c r="C4" i="11"/>
  <c r="C5" i="11"/>
  <c r="C6" i="11"/>
  <c r="B25" i="11"/>
  <c r="E25" i="11" s="1"/>
  <c r="B24" i="11"/>
  <c r="E24" i="11" s="1"/>
  <c r="B23" i="11"/>
  <c r="B27" i="11" l="1"/>
  <c r="F24" i="10"/>
  <c r="F3" i="10"/>
  <c r="F4" i="10"/>
  <c r="F5" i="10"/>
  <c r="F6" i="10"/>
  <c r="F7" i="10"/>
  <c r="F8" i="10"/>
  <c r="F9" i="10"/>
  <c r="F10" i="10"/>
  <c r="F11" i="10"/>
  <c r="F13" i="10"/>
  <c r="F14" i="10"/>
  <c r="F15" i="10"/>
  <c r="F16" i="10"/>
  <c r="F17" i="10"/>
  <c r="F18" i="10"/>
  <c r="F19" i="10"/>
  <c r="F20" i="10"/>
  <c r="F2" i="10"/>
  <c r="E3" i="10"/>
  <c r="E4" i="10"/>
  <c r="E5" i="10"/>
  <c r="E6" i="10"/>
  <c r="E7" i="10"/>
  <c r="E8" i="10"/>
  <c r="E9" i="10"/>
  <c r="E10" i="10"/>
  <c r="E11" i="10"/>
  <c r="E13" i="10"/>
  <c r="E14" i="10"/>
  <c r="E15" i="10"/>
  <c r="E16" i="10"/>
  <c r="E17" i="10"/>
  <c r="E18" i="10"/>
  <c r="E19" i="10"/>
  <c r="E20" i="10"/>
  <c r="E24" i="10" s="1"/>
  <c r="E2" i="10"/>
  <c r="B2" i="2"/>
  <c r="D2" i="11" s="1"/>
  <c r="E2" i="1"/>
  <c r="E2" i="7" s="1"/>
  <c r="D24" i="10"/>
  <c r="D23" i="10"/>
  <c r="D22" i="10"/>
  <c r="C24" i="10"/>
  <c r="C23" i="10"/>
  <c r="C22" i="10"/>
  <c r="C26" i="10" s="1"/>
  <c r="B24" i="10"/>
  <c r="B23" i="10"/>
  <c r="B22" i="10"/>
  <c r="D23" i="11" l="1"/>
  <c r="C2" i="11"/>
  <c r="C23" i="11" s="1"/>
  <c r="C27" i="11" s="1"/>
  <c r="F23" i="10"/>
  <c r="E23" i="10"/>
  <c r="D26" i="10"/>
  <c r="E22" i="10"/>
  <c r="F22" i="10"/>
  <c r="B26" i="10"/>
  <c r="Y31" i="9"/>
  <c r="Y29" i="9"/>
  <c r="Y27" i="9"/>
  <c r="Y25" i="9"/>
  <c r="Y23" i="9"/>
  <c r="Y21" i="9"/>
  <c r="Y19" i="9"/>
  <c r="Y17" i="9"/>
  <c r="Y15" i="9"/>
  <c r="Y13" i="9"/>
  <c r="Y11" i="9"/>
  <c r="Y9" i="9"/>
  <c r="U4" i="9"/>
  <c r="Y7" i="9"/>
  <c r="L4" i="9"/>
  <c r="F4" i="9"/>
  <c r="Y6" i="9"/>
  <c r="E6" i="9"/>
  <c r="Z161" i="9"/>
  <c r="Y161" i="9"/>
  <c r="X161" i="9"/>
  <c r="Z160" i="9"/>
  <c r="Y160" i="9"/>
  <c r="X160" i="9"/>
  <c r="Z159" i="9"/>
  <c r="Y159" i="9"/>
  <c r="X159" i="9"/>
  <c r="Z158" i="9"/>
  <c r="Y158" i="9"/>
  <c r="X158" i="9"/>
  <c r="Z157" i="9"/>
  <c r="Y157" i="9"/>
  <c r="X157" i="9"/>
  <c r="Z156" i="9"/>
  <c r="Y156" i="9"/>
  <c r="X156" i="9"/>
  <c r="Z155" i="9"/>
  <c r="Y155" i="9"/>
  <c r="X155" i="9"/>
  <c r="Z154" i="9"/>
  <c r="Y154" i="9"/>
  <c r="X154" i="9"/>
  <c r="Z153" i="9"/>
  <c r="Y153" i="9"/>
  <c r="X153" i="9"/>
  <c r="Z152" i="9"/>
  <c r="Y152" i="9"/>
  <c r="X152" i="9"/>
  <c r="Z151" i="9"/>
  <c r="Y151" i="9"/>
  <c r="X151" i="9"/>
  <c r="Z150" i="9"/>
  <c r="Y150" i="9"/>
  <c r="X150" i="9"/>
  <c r="Z149" i="9"/>
  <c r="Y149" i="9"/>
  <c r="X149" i="9"/>
  <c r="Z148" i="9"/>
  <c r="Y148" i="9"/>
  <c r="X148" i="9"/>
  <c r="Z147" i="9"/>
  <c r="Y147" i="9"/>
  <c r="X147" i="9"/>
  <c r="Z146" i="9"/>
  <c r="Y146" i="9"/>
  <c r="X146" i="9"/>
  <c r="Z145" i="9"/>
  <c r="Y145" i="9"/>
  <c r="X145" i="9"/>
  <c r="Z144" i="9"/>
  <c r="Y144" i="9"/>
  <c r="X144" i="9"/>
  <c r="Z143" i="9"/>
  <c r="Y143" i="9"/>
  <c r="X143" i="9"/>
  <c r="Z142" i="9"/>
  <c r="Y142" i="9"/>
  <c r="X142" i="9"/>
  <c r="Z141" i="9"/>
  <c r="Y141" i="9"/>
  <c r="X141" i="9"/>
  <c r="Z140" i="9"/>
  <c r="Y140" i="9"/>
  <c r="X140" i="9"/>
  <c r="Z139" i="9"/>
  <c r="Y139" i="9"/>
  <c r="X139" i="9"/>
  <c r="Z138" i="9"/>
  <c r="Y138" i="9"/>
  <c r="X138" i="9"/>
  <c r="Z137" i="9"/>
  <c r="Y137" i="9"/>
  <c r="X137" i="9"/>
  <c r="Z136" i="9"/>
  <c r="Y136" i="9"/>
  <c r="X136" i="9"/>
  <c r="Z135" i="9"/>
  <c r="Y135" i="9"/>
  <c r="X135" i="9"/>
  <c r="Z134" i="9"/>
  <c r="Y134" i="9"/>
  <c r="X134" i="9"/>
  <c r="Z133" i="9"/>
  <c r="Y133" i="9"/>
  <c r="X133" i="9"/>
  <c r="Z132" i="9"/>
  <c r="Y132" i="9"/>
  <c r="X132" i="9"/>
  <c r="Z131" i="9"/>
  <c r="Y131" i="9"/>
  <c r="X131" i="9"/>
  <c r="Z130" i="9"/>
  <c r="Y130" i="9"/>
  <c r="X130" i="9"/>
  <c r="Z129" i="9"/>
  <c r="Y129" i="9"/>
  <c r="X129" i="9"/>
  <c r="Z128" i="9"/>
  <c r="Y128" i="9"/>
  <c r="X128" i="9"/>
  <c r="Z127" i="9"/>
  <c r="Y127" i="9"/>
  <c r="Z126" i="9"/>
  <c r="Y126" i="9"/>
  <c r="Z125" i="9"/>
  <c r="Y125" i="9"/>
  <c r="Z124" i="9"/>
  <c r="Y124" i="9"/>
  <c r="Z123" i="9"/>
  <c r="Y123" i="9"/>
  <c r="Z122" i="9"/>
  <c r="Y122" i="9"/>
  <c r="Z121" i="9"/>
  <c r="Y121" i="9"/>
  <c r="Z120" i="9"/>
  <c r="Y120" i="9"/>
  <c r="Z119" i="9"/>
  <c r="Y119" i="9"/>
  <c r="D119" i="9"/>
  <c r="Z118" i="9"/>
  <c r="Y118" i="9"/>
  <c r="X118" i="9"/>
  <c r="D118" i="9"/>
  <c r="Z117" i="9"/>
  <c r="Y117" i="9"/>
  <c r="X117" i="9"/>
  <c r="D117" i="9"/>
  <c r="Z116" i="9"/>
  <c r="Y116" i="9"/>
  <c r="X116" i="9"/>
  <c r="D116" i="9"/>
  <c r="Z115" i="9"/>
  <c r="Y115" i="9"/>
  <c r="X115" i="9"/>
  <c r="D115" i="9"/>
  <c r="Z114" i="9"/>
  <c r="Y114" i="9"/>
  <c r="X114" i="9"/>
  <c r="D114" i="9"/>
  <c r="Z113" i="9"/>
  <c r="Y113" i="9"/>
  <c r="X113" i="9"/>
  <c r="D113" i="9"/>
  <c r="Z112" i="9"/>
  <c r="Y112" i="9"/>
  <c r="X112" i="9"/>
  <c r="D112" i="9"/>
  <c r="Z111" i="9"/>
  <c r="Y111" i="9"/>
  <c r="X111" i="9"/>
  <c r="D111" i="9"/>
  <c r="Z110" i="9"/>
  <c r="X110" i="9"/>
  <c r="Z109" i="9"/>
  <c r="Y109" i="9"/>
  <c r="X109" i="9"/>
  <c r="D109" i="9"/>
  <c r="Z108" i="9"/>
  <c r="Y108" i="9"/>
  <c r="X108" i="9"/>
  <c r="D108" i="9"/>
  <c r="Z107" i="9"/>
  <c r="Y107" i="9"/>
  <c r="X107" i="9"/>
  <c r="D107" i="9"/>
  <c r="Z106" i="9"/>
  <c r="Y106" i="9"/>
  <c r="X106" i="9"/>
  <c r="D106" i="9"/>
  <c r="Z105" i="9"/>
  <c r="Y105" i="9"/>
  <c r="X105" i="9"/>
  <c r="D105" i="9"/>
  <c r="Z104" i="9"/>
  <c r="Y104" i="9"/>
  <c r="X104" i="9"/>
  <c r="D104" i="9"/>
  <c r="Z103" i="9"/>
  <c r="Y103" i="9"/>
  <c r="X103" i="9"/>
  <c r="D103" i="9"/>
  <c r="Z102" i="9"/>
  <c r="Y102" i="9"/>
  <c r="X102" i="9"/>
  <c r="D102" i="9"/>
  <c r="Z101" i="9"/>
  <c r="Y101" i="9"/>
  <c r="X101" i="9"/>
  <c r="D101" i="9"/>
  <c r="Z100" i="9"/>
  <c r="Y100" i="9"/>
  <c r="X100" i="9"/>
  <c r="D100" i="9"/>
  <c r="Z99" i="9"/>
  <c r="Y99" i="9"/>
  <c r="X99" i="9"/>
  <c r="D99" i="9"/>
  <c r="Z98" i="9"/>
  <c r="Y98" i="9"/>
  <c r="X98" i="9"/>
  <c r="D98" i="9"/>
  <c r="Z97" i="9"/>
  <c r="Y97" i="9"/>
  <c r="X97" i="9"/>
  <c r="D97" i="9"/>
  <c r="Z96" i="9"/>
  <c r="Y96" i="9"/>
  <c r="X96" i="9"/>
  <c r="D96" i="9"/>
  <c r="Z95" i="9"/>
  <c r="Y95" i="9"/>
  <c r="X95" i="9"/>
  <c r="D95" i="9"/>
  <c r="Z94" i="9"/>
  <c r="Y94" i="9"/>
  <c r="X94" i="9"/>
  <c r="D94" i="9"/>
  <c r="Z93" i="9"/>
  <c r="Y93" i="9"/>
  <c r="X93" i="9"/>
  <c r="D93" i="9"/>
  <c r="Z92" i="9"/>
  <c r="Y92" i="9"/>
  <c r="X92" i="9"/>
  <c r="D92" i="9"/>
  <c r="Z91" i="9"/>
  <c r="Y91" i="9"/>
  <c r="X91" i="9"/>
  <c r="D91" i="9"/>
  <c r="Z90" i="9"/>
  <c r="Y90" i="9"/>
  <c r="X90" i="9"/>
  <c r="D90" i="9"/>
  <c r="Z89" i="9"/>
  <c r="Y89" i="9"/>
  <c r="X89" i="9"/>
  <c r="D89" i="9"/>
  <c r="Z88" i="9"/>
  <c r="Y88" i="9"/>
  <c r="X88" i="9"/>
  <c r="D88" i="9"/>
  <c r="Z87" i="9"/>
  <c r="Y87" i="9"/>
  <c r="X87" i="9"/>
  <c r="D87" i="9"/>
  <c r="Z86" i="9"/>
  <c r="Y86" i="9"/>
  <c r="X86" i="9"/>
  <c r="D86" i="9"/>
  <c r="Z85" i="9"/>
  <c r="Y85" i="9"/>
  <c r="X85" i="9"/>
  <c r="D85" i="9"/>
  <c r="Z84" i="9"/>
  <c r="Y84" i="9"/>
  <c r="X84" i="9"/>
  <c r="D84" i="9"/>
  <c r="Z83" i="9"/>
  <c r="Y83" i="9"/>
  <c r="X83" i="9"/>
  <c r="D83" i="9"/>
  <c r="Z82" i="9"/>
  <c r="Y82" i="9"/>
  <c r="X82" i="9"/>
  <c r="D82" i="9"/>
  <c r="Z81" i="9"/>
  <c r="Y81" i="9"/>
  <c r="X81" i="9"/>
  <c r="D81" i="9"/>
  <c r="Z80" i="9"/>
  <c r="Y80" i="9"/>
  <c r="X80" i="9"/>
  <c r="D80" i="9"/>
  <c r="Z79" i="9"/>
  <c r="Y79" i="9"/>
  <c r="X79" i="9"/>
  <c r="D79" i="9"/>
  <c r="Z78" i="9"/>
  <c r="Y78" i="9"/>
  <c r="X78" i="9"/>
  <c r="D78" i="9"/>
  <c r="Z77" i="9"/>
  <c r="Y77" i="9"/>
  <c r="X77" i="9"/>
  <c r="D77" i="9"/>
  <c r="Z76" i="9"/>
  <c r="Y76" i="9"/>
  <c r="X76" i="9"/>
  <c r="D76" i="9"/>
  <c r="Z75" i="9"/>
  <c r="Y75" i="9"/>
  <c r="X75" i="9"/>
  <c r="D75" i="9"/>
  <c r="Z74" i="9"/>
  <c r="Y74" i="9"/>
  <c r="X74" i="9"/>
  <c r="Z73" i="9"/>
  <c r="Y73" i="9"/>
  <c r="X73" i="9"/>
  <c r="D73" i="9"/>
  <c r="Z72" i="9"/>
  <c r="Y72" i="9"/>
  <c r="X72" i="9"/>
  <c r="D72" i="9"/>
  <c r="Z71" i="9"/>
  <c r="Y71" i="9"/>
  <c r="X71" i="9"/>
  <c r="D71" i="9"/>
  <c r="Z70" i="9"/>
  <c r="Y70" i="9"/>
  <c r="X70" i="9"/>
  <c r="D70" i="9"/>
  <c r="Z69" i="9"/>
  <c r="Y69" i="9"/>
  <c r="X69" i="9"/>
  <c r="D69" i="9"/>
  <c r="Z68" i="9"/>
  <c r="Y68" i="9"/>
  <c r="X68" i="9"/>
  <c r="D68" i="9"/>
  <c r="Z67" i="9"/>
  <c r="Y67" i="9"/>
  <c r="X67" i="9"/>
  <c r="D67" i="9"/>
  <c r="Z66" i="9"/>
  <c r="Y66" i="9"/>
  <c r="X66" i="9"/>
  <c r="D66" i="9"/>
  <c r="Z65" i="9"/>
  <c r="Y65" i="9"/>
  <c r="X65" i="9"/>
  <c r="D65" i="9"/>
  <c r="Z64" i="9"/>
  <c r="Y64" i="9"/>
  <c r="X64" i="9"/>
  <c r="D64" i="9"/>
  <c r="Z63" i="9"/>
  <c r="Y63" i="9"/>
  <c r="X63" i="9"/>
  <c r="D63" i="9"/>
  <c r="Z62" i="9"/>
  <c r="Y62" i="9"/>
  <c r="X62" i="9"/>
  <c r="D62" i="9"/>
  <c r="Z61" i="9"/>
  <c r="Y61" i="9"/>
  <c r="X61" i="9"/>
  <c r="D61" i="9"/>
  <c r="Z60" i="9"/>
  <c r="Y60" i="9"/>
  <c r="X60" i="9"/>
  <c r="D60" i="9"/>
  <c r="Z59" i="9"/>
  <c r="Y59" i="9"/>
  <c r="X59" i="9"/>
  <c r="D59" i="9"/>
  <c r="Z58" i="9"/>
  <c r="Y58" i="9"/>
  <c r="X58" i="9"/>
  <c r="D58" i="9"/>
  <c r="Z57" i="9"/>
  <c r="Y57" i="9"/>
  <c r="X57" i="9"/>
  <c r="D57" i="9"/>
  <c r="Z56" i="9"/>
  <c r="Y56" i="9"/>
  <c r="X56" i="9"/>
  <c r="D56" i="9"/>
  <c r="Z55" i="9"/>
  <c r="Y55" i="9"/>
  <c r="X55" i="9"/>
  <c r="D55" i="9"/>
  <c r="Z54" i="9"/>
  <c r="Y54" i="9"/>
  <c r="X54" i="9"/>
  <c r="D54" i="9"/>
  <c r="Z53" i="9"/>
  <c r="Y53" i="9"/>
  <c r="X53" i="9"/>
  <c r="D53" i="9"/>
  <c r="Z52" i="9"/>
  <c r="Y52" i="9"/>
  <c r="X52" i="9"/>
  <c r="D52" i="9"/>
  <c r="Z51" i="9"/>
  <c r="Y51" i="9"/>
  <c r="X51" i="9"/>
  <c r="D51" i="9"/>
  <c r="Z50" i="9"/>
  <c r="Y50" i="9"/>
  <c r="X50" i="9"/>
  <c r="D50" i="9"/>
  <c r="Z49" i="9"/>
  <c r="Y49" i="9"/>
  <c r="X49" i="9"/>
  <c r="D49" i="9"/>
  <c r="Z48" i="9"/>
  <c r="Y48" i="9"/>
  <c r="X48" i="9"/>
  <c r="D48" i="9"/>
  <c r="Z47" i="9"/>
  <c r="Y47" i="9"/>
  <c r="X47" i="9"/>
  <c r="D47" i="9"/>
  <c r="Z46" i="9"/>
  <c r="Y46" i="9"/>
  <c r="Y45" i="9"/>
  <c r="Z45" i="9"/>
  <c r="Y44" i="9"/>
  <c r="Z44" i="9"/>
  <c r="Y43" i="9"/>
  <c r="Z43" i="9"/>
  <c r="Y42" i="9"/>
  <c r="Z42" i="9"/>
  <c r="Z41" i="9"/>
  <c r="Y41" i="9"/>
  <c r="D41" i="9"/>
  <c r="Z40" i="9"/>
  <c r="T4" i="9"/>
  <c r="P4" i="9"/>
  <c r="H4" i="9"/>
  <c r="Z39" i="9"/>
  <c r="S4" i="9"/>
  <c r="Y39" i="9"/>
  <c r="O4" i="9"/>
  <c r="K4" i="9"/>
  <c r="G4" i="9"/>
  <c r="X39" i="9"/>
  <c r="Z38" i="9"/>
  <c r="Y38" i="9"/>
  <c r="X38" i="9"/>
  <c r="D38" i="9"/>
  <c r="Z37" i="9"/>
  <c r="Y37" i="9"/>
  <c r="X37" i="9"/>
  <c r="Z36" i="9"/>
  <c r="Y36" i="9"/>
  <c r="X36" i="9"/>
  <c r="Z35" i="9"/>
  <c r="Y35" i="9"/>
  <c r="X35" i="9"/>
  <c r="Z34" i="9"/>
  <c r="Y34" i="9"/>
  <c r="X34" i="9"/>
  <c r="Z33" i="9"/>
  <c r="Y33" i="9"/>
  <c r="X33" i="9"/>
  <c r="Z32" i="9"/>
  <c r="Y32" i="9"/>
  <c r="X32" i="9"/>
  <c r="Z31" i="9"/>
  <c r="X31" i="9"/>
  <c r="Z30" i="9"/>
  <c r="Y30" i="9"/>
  <c r="Z29" i="9"/>
  <c r="Y28" i="9"/>
  <c r="Z28" i="9"/>
  <c r="Z27" i="9"/>
  <c r="Y26" i="9"/>
  <c r="Z26" i="9"/>
  <c r="Z25" i="9"/>
  <c r="Y24" i="9"/>
  <c r="Z24" i="9"/>
  <c r="Z23" i="9"/>
  <c r="Y22" i="9"/>
  <c r="Z22" i="9"/>
  <c r="Z21" i="9"/>
  <c r="Y20" i="9"/>
  <c r="Z20" i="9"/>
  <c r="Z19" i="9"/>
  <c r="Y18" i="9"/>
  <c r="Z18" i="9"/>
  <c r="Z17" i="9"/>
  <c r="Y16" i="9"/>
  <c r="Z16" i="9"/>
  <c r="Z15" i="9"/>
  <c r="Y14" i="9"/>
  <c r="Z14" i="9"/>
  <c r="Z13" i="9"/>
  <c r="Y12" i="9"/>
  <c r="Z12" i="9"/>
  <c r="Z11" i="9"/>
  <c r="Y10" i="9"/>
  <c r="Z10" i="9"/>
  <c r="Z9" i="9"/>
  <c r="Y8" i="9"/>
  <c r="Z8" i="9"/>
  <c r="Z7" i="9"/>
  <c r="Q4" i="9"/>
  <c r="Z6" i="9"/>
  <c r="W5" i="9"/>
  <c r="V5" i="9"/>
  <c r="U5" i="9"/>
  <c r="T5" i="9"/>
  <c r="S5" i="9"/>
  <c r="Q5" i="9"/>
  <c r="P5" i="9"/>
  <c r="O5" i="9"/>
  <c r="N5" i="9"/>
  <c r="M5" i="9"/>
  <c r="L5" i="9"/>
  <c r="K5" i="9"/>
  <c r="J5" i="9"/>
  <c r="H5" i="9"/>
  <c r="G5" i="9"/>
  <c r="F5" i="9"/>
  <c r="E5" i="9"/>
  <c r="V4" i="9"/>
  <c r="R4" i="9"/>
  <c r="N4" i="9"/>
  <c r="M4" i="9"/>
  <c r="E4" i="9"/>
  <c r="D2" i="9"/>
  <c r="F26" i="10" l="1"/>
  <c r="E23" i="11"/>
  <c r="D27" i="11"/>
  <c r="E27" i="11" s="1"/>
  <c r="AA47" i="9"/>
  <c r="AA48" i="9"/>
  <c r="AA49" i="9"/>
  <c r="AA50" i="9"/>
  <c r="AA51" i="9"/>
  <c r="AA52" i="9"/>
  <c r="AA53" i="9"/>
  <c r="AA54" i="9"/>
  <c r="AA55" i="9"/>
  <c r="AA56" i="9"/>
  <c r="AA57" i="9"/>
  <c r="AA58" i="9"/>
  <c r="Z5" i="9"/>
  <c r="AA59" i="9"/>
  <c r="AA38" i="9"/>
  <c r="E26" i="10"/>
  <c r="J4" i="9"/>
  <c r="AA60" i="9"/>
  <c r="AA61" i="9"/>
  <c r="AA62" i="9"/>
  <c r="AA63" i="9"/>
  <c r="AA64" i="9"/>
  <c r="D74" i="9"/>
  <c r="AA74" i="9" s="1"/>
  <c r="I5" i="9"/>
  <c r="I4" i="9"/>
  <c r="X8" i="9"/>
  <c r="D8" i="9"/>
  <c r="X9" i="9"/>
  <c r="D9" i="9"/>
  <c r="X10" i="9"/>
  <c r="D10" i="9"/>
  <c r="X11" i="9"/>
  <c r="D11" i="9"/>
  <c r="X13" i="9"/>
  <c r="D13" i="9"/>
  <c r="X14" i="9"/>
  <c r="D14" i="9"/>
  <c r="X17" i="9"/>
  <c r="D17" i="9"/>
  <c r="X18" i="9"/>
  <c r="D18" i="9"/>
  <c r="X19" i="9"/>
  <c r="D19" i="9"/>
  <c r="X20" i="9"/>
  <c r="D20" i="9"/>
  <c r="X21" i="9"/>
  <c r="D21" i="9"/>
  <c r="X22" i="9"/>
  <c r="D22" i="9"/>
  <c r="X23" i="9"/>
  <c r="D23" i="9"/>
  <c r="X24" i="9"/>
  <c r="D24" i="9"/>
  <c r="X25" i="9"/>
  <c r="D25" i="9"/>
  <c r="X26" i="9"/>
  <c r="D26" i="9"/>
  <c r="X27" i="9"/>
  <c r="D27" i="9"/>
  <c r="X28" i="9"/>
  <c r="D28" i="9"/>
  <c r="X29" i="9"/>
  <c r="D29" i="9"/>
  <c r="X30" i="9"/>
  <c r="D30" i="9"/>
  <c r="X12" i="9"/>
  <c r="D12" i="9"/>
  <c r="X15" i="9"/>
  <c r="D15" i="9"/>
  <c r="X16" i="9"/>
  <c r="D16" i="9"/>
  <c r="X6" i="9"/>
  <c r="D6" i="9"/>
  <c r="X7" i="9"/>
  <c r="D7" i="9"/>
  <c r="Z4" i="9"/>
  <c r="D40" i="9"/>
  <c r="D39" i="9"/>
  <c r="AA39" i="9" s="1"/>
  <c r="Y40" i="9"/>
  <c r="Y4" i="9" s="1"/>
  <c r="W4" i="9"/>
  <c r="AA65" i="9"/>
  <c r="AA66" i="9"/>
  <c r="AA67" i="9"/>
  <c r="AA68" i="9"/>
  <c r="AA69" i="9"/>
  <c r="AA70" i="9"/>
  <c r="AA71" i="9"/>
  <c r="AA72" i="9"/>
  <c r="AA73" i="9"/>
  <c r="AA75" i="9"/>
  <c r="AA76" i="9"/>
  <c r="AA77" i="9"/>
  <c r="AA78" i="9"/>
  <c r="AA79" i="9"/>
  <c r="AA80" i="9"/>
  <c r="AA81" i="9"/>
  <c r="AA82" i="9"/>
  <c r="AA83" i="9"/>
  <c r="AA84" i="9"/>
  <c r="AA85" i="9"/>
  <c r="AA86" i="9"/>
  <c r="AA87" i="9"/>
  <c r="AA88" i="9"/>
  <c r="AA89" i="9"/>
  <c r="AA90" i="9"/>
  <c r="AA91" i="9"/>
  <c r="AA92" i="9"/>
  <c r="AA93" i="9"/>
  <c r="AA94" i="9"/>
  <c r="AA95" i="9"/>
  <c r="AA96" i="9"/>
  <c r="AA97" i="9"/>
  <c r="AA98" i="9"/>
  <c r="AA99" i="9"/>
  <c r="AA100" i="9"/>
  <c r="AA101" i="9"/>
  <c r="AA102" i="9"/>
  <c r="AA103" i="9"/>
  <c r="AA104" i="9"/>
  <c r="AA105" i="9"/>
  <c r="AA106" i="9"/>
  <c r="AA107" i="9"/>
  <c r="AA108" i="9"/>
  <c r="AA109" i="9"/>
  <c r="AA111" i="9"/>
  <c r="AA112" i="9"/>
  <c r="AA113" i="9"/>
  <c r="AA114" i="9"/>
  <c r="AA115" i="9"/>
  <c r="AA116" i="9"/>
  <c r="AA117" i="9"/>
  <c r="AA118" i="9"/>
  <c r="X40" i="9"/>
  <c r="D31" i="9"/>
  <c r="AA31" i="9" s="1"/>
  <c r="D32" i="9"/>
  <c r="AA32" i="9" s="1"/>
  <c r="D33" i="9"/>
  <c r="AA33" i="9" s="1"/>
  <c r="D34" i="9"/>
  <c r="AA34" i="9" s="1"/>
  <c r="D35" i="9"/>
  <c r="AA35" i="9" s="1"/>
  <c r="D36" i="9"/>
  <c r="AA36" i="9" s="1"/>
  <c r="D37" i="9"/>
  <c r="AA37" i="9" s="1"/>
  <c r="X41" i="9"/>
  <c r="AA41" i="9" s="1"/>
  <c r="X42" i="9"/>
  <c r="D42" i="9"/>
  <c r="X43" i="9"/>
  <c r="D43" i="9"/>
  <c r="X44" i="9"/>
  <c r="D44" i="9"/>
  <c r="X45" i="9"/>
  <c r="D45" i="9"/>
  <c r="X46" i="9"/>
  <c r="D46" i="9"/>
  <c r="X123" i="9"/>
  <c r="D123" i="9"/>
  <c r="X127" i="9"/>
  <c r="D127" i="9"/>
  <c r="X120" i="9"/>
  <c r="D120" i="9"/>
  <c r="X124" i="9"/>
  <c r="D124" i="9"/>
  <c r="X121" i="9"/>
  <c r="D121" i="9"/>
  <c r="X125" i="9"/>
  <c r="D125" i="9"/>
  <c r="X119" i="9"/>
  <c r="X122" i="9"/>
  <c r="D122" i="9"/>
  <c r="X126" i="9"/>
  <c r="D126" i="9"/>
  <c r="D128" i="9"/>
  <c r="AA128" i="9" s="1"/>
  <c r="D129" i="9"/>
  <c r="AA129" i="9" s="1"/>
  <c r="D130" i="9"/>
  <c r="AA130" i="9" s="1"/>
  <c r="D131" i="9"/>
  <c r="AA131" i="9" s="1"/>
  <c r="D132" i="9"/>
  <c r="AA132" i="9" s="1"/>
  <c r="D133" i="9"/>
  <c r="AA133" i="9" s="1"/>
  <c r="D134" i="9"/>
  <c r="AA134" i="9" s="1"/>
  <c r="D135" i="9"/>
  <c r="AA135" i="9" s="1"/>
  <c r="D136" i="9"/>
  <c r="AA136" i="9" s="1"/>
  <c r="D137" i="9"/>
  <c r="AA137" i="9" s="1"/>
  <c r="D138" i="9"/>
  <c r="AA138" i="9" s="1"/>
  <c r="D139" i="9"/>
  <c r="AA139" i="9" s="1"/>
  <c r="D140" i="9"/>
  <c r="AA140" i="9" s="1"/>
  <c r="D141" i="9"/>
  <c r="AA141" i="9" s="1"/>
  <c r="D142" i="9"/>
  <c r="AA142" i="9" s="1"/>
  <c r="D143" i="9"/>
  <c r="AA143" i="9" s="1"/>
  <c r="D144" i="9"/>
  <c r="AA144" i="9" s="1"/>
  <c r="D145" i="9"/>
  <c r="AA145" i="9" s="1"/>
  <c r="D146" i="9"/>
  <c r="AA146" i="9" s="1"/>
  <c r="D147" i="9"/>
  <c r="AA147" i="9" s="1"/>
  <c r="D148" i="9"/>
  <c r="AA148" i="9" s="1"/>
  <c r="D149" i="9"/>
  <c r="AA149" i="9" s="1"/>
  <c r="D150" i="9"/>
  <c r="AA150" i="9" s="1"/>
  <c r="D151" i="9"/>
  <c r="AA151" i="9" s="1"/>
  <c r="D152" i="9"/>
  <c r="AA152" i="9" s="1"/>
  <c r="D153" i="9"/>
  <c r="AA153" i="9" s="1"/>
  <c r="D154" i="9"/>
  <c r="AA154" i="9" s="1"/>
  <c r="D155" i="9"/>
  <c r="AA155" i="9" s="1"/>
  <c r="D156" i="9"/>
  <c r="AA156" i="9" s="1"/>
  <c r="D157" i="9"/>
  <c r="AA157" i="9" s="1"/>
  <c r="D158" i="9"/>
  <c r="AA158" i="9" s="1"/>
  <c r="D159" i="9"/>
  <c r="AA159" i="9" s="1"/>
  <c r="D160" i="9"/>
  <c r="AA160" i="9" s="1"/>
  <c r="D161" i="9"/>
  <c r="AA161" i="9" s="1"/>
  <c r="P3" i="3"/>
  <c r="AA126" i="9" l="1"/>
  <c r="AA122" i="9"/>
  <c r="X5" i="9"/>
  <c r="X4" i="9"/>
  <c r="AA121" i="9"/>
  <c r="AA120" i="9"/>
  <c r="AA123" i="9"/>
  <c r="AA45" i="9"/>
  <c r="AA43" i="9"/>
  <c r="AA40" i="9"/>
  <c r="AA6" i="9"/>
  <c r="AA16" i="9"/>
  <c r="AA12" i="9"/>
  <c r="AA29" i="9"/>
  <c r="AA27" i="9"/>
  <c r="AA25" i="9"/>
  <c r="AA23" i="9"/>
  <c r="AA21" i="9"/>
  <c r="AA19" i="9"/>
  <c r="AA17" i="9"/>
  <c r="AA13" i="9"/>
  <c r="AA10" i="9"/>
  <c r="AA8" i="9"/>
  <c r="AA119" i="9"/>
  <c r="AA125" i="9"/>
  <c r="AA124" i="9"/>
  <c r="AA127" i="9"/>
  <c r="AA46" i="9"/>
  <c r="AA44" i="9"/>
  <c r="AA42" i="9"/>
  <c r="D4" i="9"/>
  <c r="AA7" i="9"/>
  <c r="AA15" i="9"/>
  <c r="AA30" i="9"/>
  <c r="AA28" i="9"/>
  <c r="AA26" i="9"/>
  <c r="AA24" i="9"/>
  <c r="AA22" i="9"/>
  <c r="AA20" i="9"/>
  <c r="AA18" i="9"/>
  <c r="AA14" i="9"/>
  <c r="AA11" i="9"/>
  <c r="AA9" i="9"/>
  <c r="AA4" i="9" l="1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Y6" i="3"/>
  <c r="Z6" i="3"/>
  <c r="X6" i="3"/>
  <c r="C2" i="8" l="1"/>
  <c r="H2" i="8" s="1"/>
  <c r="C20" i="8"/>
  <c r="H20" i="8" s="1"/>
  <c r="C19" i="8"/>
  <c r="H19" i="8" s="1"/>
  <c r="C18" i="8"/>
  <c r="H18" i="8" s="1"/>
  <c r="C17" i="8"/>
  <c r="H17" i="8" s="1"/>
  <c r="C16" i="8"/>
  <c r="H16" i="8" s="1"/>
  <c r="C15" i="8"/>
  <c r="H15" i="8" s="1"/>
  <c r="C14" i="8"/>
  <c r="C13" i="8"/>
  <c r="H13" i="8" s="1"/>
  <c r="C11" i="8"/>
  <c r="C10" i="8"/>
  <c r="C9" i="8"/>
  <c r="H9" i="8" s="1"/>
  <c r="C8" i="8"/>
  <c r="H8" i="8" s="1"/>
  <c r="C6" i="8"/>
  <c r="C5" i="8"/>
  <c r="H5" i="8" s="1"/>
  <c r="C4" i="8"/>
  <c r="H4" i="8" s="1"/>
  <c r="C3" i="8"/>
  <c r="H6" i="8" l="1"/>
  <c r="H11" i="8"/>
  <c r="H3" i="8"/>
  <c r="H10" i="8"/>
  <c r="H14" i="8"/>
  <c r="E6" i="7" l="1"/>
  <c r="Z67" i="7"/>
  <c r="Y130" i="7"/>
  <c r="Y131" i="7"/>
  <c r="Y134" i="7"/>
  <c r="Y135" i="7"/>
  <c r="Y138" i="7"/>
  <c r="Y139" i="7"/>
  <c r="Y142" i="7"/>
  <c r="Z142" i="7"/>
  <c r="D147" i="7"/>
  <c r="Y147" i="7"/>
  <c r="X148" i="7"/>
  <c r="Z148" i="7"/>
  <c r="Y149" i="7"/>
  <c r="Y150" i="7"/>
  <c r="Z150" i="7"/>
  <c r="Y152" i="7"/>
  <c r="Z152" i="7"/>
  <c r="Z155" i="7"/>
  <c r="Y156" i="7"/>
  <c r="Z158" i="7"/>
  <c r="Z159" i="7"/>
  <c r="Z160" i="7"/>
  <c r="D14" i="7"/>
  <c r="X22" i="7"/>
  <c r="X38" i="7"/>
  <c r="X42" i="7"/>
  <c r="D46" i="7"/>
  <c r="X50" i="7"/>
  <c r="X53" i="7"/>
  <c r="X58" i="7"/>
  <c r="X62" i="7"/>
  <c r="X66" i="7"/>
  <c r="D67" i="7"/>
  <c r="D69" i="7"/>
  <c r="X70" i="7"/>
  <c r="D73" i="7"/>
  <c r="X74" i="7"/>
  <c r="D75" i="7"/>
  <c r="D76" i="7"/>
  <c r="X77" i="7"/>
  <c r="X78" i="7"/>
  <c r="D80" i="7"/>
  <c r="D81" i="7"/>
  <c r="D82" i="7"/>
  <c r="D83" i="7"/>
  <c r="D84" i="7"/>
  <c r="D85" i="7"/>
  <c r="X86" i="7"/>
  <c r="D88" i="7"/>
  <c r="D89" i="7"/>
  <c r="X90" i="7"/>
  <c r="D91" i="7"/>
  <c r="D92" i="7"/>
  <c r="D93" i="7"/>
  <c r="X94" i="7"/>
  <c r="D95" i="7"/>
  <c r="D96" i="7"/>
  <c r="D97" i="7"/>
  <c r="D98" i="7"/>
  <c r="D100" i="7"/>
  <c r="D101" i="7"/>
  <c r="X102" i="7"/>
  <c r="D104" i="7"/>
  <c r="D105" i="7"/>
  <c r="X106" i="7"/>
  <c r="X108" i="7"/>
  <c r="D109" i="7"/>
  <c r="X111" i="7"/>
  <c r="X112" i="7"/>
  <c r="D113" i="7"/>
  <c r="D114" i="7"/>
  <c r="X115" i="7"/>
  <c r="D116" i="7"/>
  <c r="D117" i="7"/>
  <c r="D118" i="7"/>
  <c r="X119" i="7"/>
  <c r="D121" i="7"/>
  <c r="D122" i="7"/>
  <c r="D125" i="7"/>
  <c r="D126" i="7"/>
  <c r="X127" i="7"/>
  <c r="D129" i="7"/>
  <c r="D130" i="7"/>
  <c r="X133" i="7"/>
  <c r="D134" i="7"/>
  <c r="X137" i="7"/>
  <c r="D138" i="7"/>
  <c r="X141" i="7"/>
  <c r="D142" i="7"/>
  <c r="X146" i="7"/>
  <c r="D150" i="7"/>
  <c r="X7" i="7"/>
  <c r="Z161" i="7"/>
  <c r="Z157" i="7"/>
  <c r="Z156" i="7"/>
  <c r="Z154" i="7"/>
  <c r="Y154" i="7"/>
  <c r="Z153" i="7"/>
  <c r="Z151" i="7"/>
  <c r="X151" i="7"/>
  <c r="Z149" i="7"/>
  <c r="Y148" i="7"/>
  <c r="Z147" i="7"/>
  <c r="X147" i="7"/>
  <c r="Z146" i="7"/>
  <c r="Y146" i="7"/>
  <c r="Z145" i="7"/>
  <c r="Y145" i="7"/>
  <c r="Z144" i="7"/>
  <c r="Y144" i="7"/>
  <c r="Z143" i="7"/>
  <c r="Y143" i="7"/>
  <c r="X143" i="7"/>
  <c r="D143" i="7"/>
  <c r="Z141" i="7"/>
  <c r="Y141" i="7"/>
  <c r="Z140" i="7"/>
  <c r="Y140" i="7"/>
  <c r="X140" i="7"/>
  <c r="Z139" i="7"/>
  <c r="X139" i="7"/>
  <c r="D139" i="7"/>
  <c r="Z138" i="7"/>
  <c r="Z137" i="7"/>
  <c r="Y137" i="7"/>
  <c r="Z136" i="7"/>
  <c r="Y136" i="7"/>
  <c r="X136" i="7"/>
  <c r="Z135" i="7"/>
  <c r="X135" i="7"/>
  <c r="D135" i="7"/>
  <c r="Z134" i="7"/>
  <c r="Z133" i="7"/>
  <c r="Y133" i="7"/>
  <c r="Z132" i="7"/>
  <c r="Y132" i="7"/>
  <c r="X132" i="7"/>
  <c r="Z131" i="7"/>
  <c r="X131" i="7"/>
  <c r="D131" i="7"/>
  <c r="Z130" i="7"/>
  <c r="Z129" i="7"/>
  <c r="Y129" i="7"/>
  <c r="Z128" i="7"/>
  <c r="Y128" i="7"/>
  <c r="Z127" i="7"/>
  <c r="Y127" i="7"/>
  <c r="D127" i="7"/>
  <c r="Z126" i="7"/>
  <c r="Y126" i="7"/>
  <c r="Z125" i="7"/>
  <c r="Y125" i="7"/>
  <c r="X125" i="7"/>
  <c r="Z124" i="7"/>
  <c r="Y124" i="7"/>
  <c r="X124" i="7"/>
  <c r="Z123" i="7"/>
  <c r="Y123" i="7"/>
  <c r="X123" i="7"/>
  <c r="D123" i="7"/>
  <c r="Z122" i="7"/>
  <c r="Y122" i="7"/>
  <c r="Z121" i="7"/>
  <c r="Y121" i="7"/>
  <c r="Z120" i="7"/>
  <c r="Y120" i="7"/>
  <c r="X120" i="7"/>
  <c r="Z119" i="7"/>
  <c r="Y119" i="7"/>
  <c r="D119" i="7"/>
  <c r="Z118" i="7"/>
  <c r="Y118" i="7"/>
  <c r="Z117" i="7"/>
  <c r="Y117" i="7"/>
  <c r="Z116" i="7"/>
  <c r="Y116" i="7"/>
  <c r="X116" i="7"/>
  <c r="Z115" i="7"/>
  <c r="Y115" i="7"/>
  <c r="D115" i="7"/>
  <c r="Z114" i="7"/>
  <c r="Y114" i="7"/>
  <c r="Z113" i="7"/>
  <c r="Y113" i="7"/>
  <c r="Z112" i="7"/>
  <c r="Y112" i="7"/>
  <c r="D112" i="7"/>
  <c r="Z111" i="7"/>
  <c r="Y111" i="7"/>
  <c r="D111" i="7"/>
  <c r="Z110" i="7"/>
  <c r="Z109" i="7"/>
  <c r="Y109" i="7"/>
  <c r="Z108" i="7"/>
  <c r="Y108" i="7"/>
  <c r="Z107" i="7"/>
  <c r="Y107" i="7"/>
  <c r="X107" i="7"/>
  <c r="D107" i="7"/>
  <c r="Z106" i="7"/>
  <c r="Y106" i="7"/>
  <c r="D106" i="7"/>
  <c r="Z105" i="7"/>
  <c r="Y105" i="7"/>
  <c r="Z104" i="7"/>
  <c r="Y104" i="7"/>
  <c r="X104" i="7"/>
  <c r="Z103" i="7"/>
  <c r="Y103" i="7"/>
  <c r="X103" i="7"/>
  <c r="D103" i="7"/>
  <c r="Z102" i="7"/>
  <c r="Y102" i="7"/>
  <c r="D102" i="7"/>
  <c r="Z101" i="7"/>
  <c r="Y101" i="7"/>
  <c r="Z100" i="7"/>
  <c r="Y100" i="7"/>
  <c r="X100" i="7"/>
  <c r="Z99" i="7"/>
  <c r="Y99" i="7"/>
  <c r="X99" i="7"/>
  <c r="D99" i="7"/>
  <c r="Z98" i="7"/>
  <c r="Y98" i="7"/>
  <c r="X98" i="7"/>
  <c r="Z97" i="7"/>
  <c r="Y97" i="7"/>
  <c r="Z96" i="7"/>
  <c r="Y96" i="7"/>
  <c r="X96" i="7"/>
  <c r="Z95" i="7"/>
  <c r="Y95" i="7"/>
  <c r="X95" i="7"/>
  <c r="Z94" i="7"/>
  <c r="Y94" i="7"/>
  <c r="Z93" i="7"/>
  <c r="Y93" i="7"/>
  <c r="Z92" i="7"/>
  <c r="Y92" i="7"/>
  <c r="X92" i="7"/>
  <c r="Z91" i="7"/>
  <c r="Y91" i="7"/>
  <c r="X91" i="7"/>
  <c r="Z90" i="7"/>
  <c r="Y90" i="7"/>
  <c r="Z89" i="7"/>
  <c r="Y89" i="7"/>
  <c r="X89" i="7"/>
  <c r="Z88" i="7"/>
  <c r="Y88" i="7"/>
  <c r="X88" i="7"/>
  <c r="Z87" i="7"/>
  <c r="Y87" i="7"/>
  <c r="X87" i="7"/>
  <c r="D87" i="7"/>
  <c r="Z86" i="7"/>
  <c r="Y86" i="7"/>
  <c r="D86" i="7"/>
  <c r="Z85" i="7"/>
  <c r="Y85" i="7"/>
  <c r="Z83" i="7"/>
  <c r="Y83" i="7"/>
  <c r="X83" i="7"/>
  <c r="Z84" i="7"/>
  <c r="Y84" i="7"/>
  <c r="X84" i="7"/>
  <c r="Z82" i="7"/>
  <c r="Y82" i="7"/>
  <c r="X82" i="7"/>
  <c r="Z81" i="7"/>
  <c r="Y81" i="7"/>
  <c r="Z80" i="7"/>
  <c r="Y80" i="7"/>
  <c r="X80" i="7"/>
  <c r="Z79" i="7"/>
  <c r="Y79" i="7"/>
  <c r="Z78" i="7"/>
  <c r="Y78" i="7"/>
  <c r="D78" i="7"/>
  <c r="Z77" i="7"/>
  <c r="Y77" i="7"/>
  <c r="D77" i="7"/>
  <c r="Z76" i="7"/>
  <c r="Y76" i="7"/>
  <c r="X76" i="7"/>
  <c r="Z75" i="7"/>
  <c r="Y75" i="7"/>
  <c r="X75" i="7"/>
  <c r="Z74" i="7"/>
  <c r="Y74" i="7"/>
  <c r="Z73" i="7"/>
  <c r="Y73" i="7"/>
  <c r="Z72" i="7"/>
  <c r="Y72" i="7"/>
  <c r="X72" i="7"/>
  <c r="D72" i="7"/>
  <c r="Z71" i="7"/>
  <c r="Y71" i="7"/>
  <c r="X71" i="7"/>
  <c r="D71" i="7"/>
  <c r="Z70" i="7"/>
  <c r="Y70" i="7"/>
  <c r="D70" i="7"/>
  <c r="Z69" i="7"/>
  <c r="Y69" i="7"/>
  <c r="X69" i="7"/>
  <c r="Z68" i="7"/>
  <c r="Y68" i="7"/>
  <c r="X68" i="7"/>
  <c r="D68" i="7"/>
  <c r="Y67" i="7"/>
  <c r="X67" i="7"/>
  <c r="Z66" i="7"/>
  <c r="Y66" i="7"/>
  <c r="Z65" i="7"/>
  <c r="Y65" i="7"/>
  <c r="X65" i="7"/>
  <c r="D65" i="7"/>
  <c r="Z64" i="7"/>
  <c r="Y64" i="7"/>
  <c r="X64" i="7"/>
  <c r="D64" i="7"/>
  <c r="Z63" i="7"/>
  <c r="Y63" i="7"/>
  <c r="X63" i="7"/>
  <c r="D63" i="7"/>
  <c r="Z62" i="7"/>
  <c r="Y62" i="7"/>
  <c r="Z61" i="7"/>
  <c r="Y61" i="7"/>
  <c r="X61" i="7"/>
  <c r="D61" i="7"/>
  <c r="Z60" i="7"/>
  <c r="Y60" i="7"/>
  <c r="X60" i="7"/>
  <c r="D60" i="7"/>
  <c r="Z59" i="7"/>
  <c r="Y59" i="7"/>
  <c r="X59" i="7"/>
  <c r="D59" i="7"/>
  <c r="Z58" i="7"/>
  <c r="Y58" i="7"/>
  <c r="Z57" i="7"/>
  <c r="Y57" i="7"/>
  <c r="X57" i="7"/>
  <c r="D57" i="7"/>
  <c r="Z56" i="7"/>
  <c r="Y56" i="7"/>
  <c r="X56" i="7"/>
  <c r="D56" i="7"/>
  <c r="Z55" i="7"/>
  <c r="Y55" i="7"/>
  <c r="X55" i="7"/>
  <c r="D55" i="7"/>
  <c r="Z54" i="7"/>
  <c r="Y54" i="7"/>
  <c r="Z53" i="7"/>
  <c r="Y53" i="7"/>
  <c r="D53" i="7"/>
  <c r="Z52" i="7"/>
  <c r="Y52" i="7"/>
  <c r="X52" i="7"/>
  <c r="D52" i="7"/>
  <c r="Z51" i="7"/>
  <c r="Y51" i="7"/>
  <c r="X51" i="7"/>
  <c r="D51" i="7"/>
  <c r="Z50" i="7"/>
  <c r="Y50" i="7"/>
  <c r="Z49" i="7"/>
  <c r="Y49" i="7"/>
  <c r="X49" i="7"/>
  <c r="D49" i="7"/>
  <c r="Z48" i="7"/>
  <c r="Y48" i="7"/>
  <c r="X48" i="7"/>
  <c r="D48" i="7"/>
  <c r="Z47" i="7"/>
  <c r="Y47" i="7"/>
  <c r="X47" i="7"/>
  <c r="D47" i="7"/>
  <c r="Z46" i="7"/>
  <c r="Y46" i="7"/>
  <c r="Z45" i="7"/>
  <c r="Y45" i="7"/>
  <c r="X45" i="7"/>
  <c r="D45" i="7"/>
  <c r="Z44" i="7"/>
  <c r="Y44" i="7"/>
  <c r="X44" i="7"/>
  <c r="D44" i="7"/>
  <c r="Z43" i="7"/>
  <c r="Y43" i="7"/>
  <c r="X43" i="7"/>
  <c r="D43" i="7"/>
  <c r="Z42" i="7"/>
  <c r="Y42" i="7"/>
  <c r="Z41" i="7"/>
  <c r="Y41" i="7"/>
  <c r="X41" i="7"/>
  <c r="D41" i="7"/>
  <c r="Z40" i="7"/>
  <c r="Y40" i="7"/>
  <c r="X40" i="7"/>
  <c r="D40" i="7"/>
  <c r="Z39" i="7"/>
  <c r="Y39" i="7"/>
  <c r="X39" i="7"/>
  <c r="D39" i="7"/>
  <c r="Z38" i="7"/>
  <c r="Y38" i="7"/>
  <c r="D38" i="7"/>
  <c r="Z37" i="7"/>
  <c r="Y37" i="7"/>
  <c r="X37" i="7"/>
  <c r="D37" i="7"/>
  <c r="Z36" i="7"/>
  <c r="Y36" i="7"/>
  <c r="X36" i="7"/>
  <c r="D36" i="7"/>
  <c r="Z35" i="7"/>
  <c r="X35" i="7"/>
  <c r="Z34" i="7"/>
  <c r="Y34" i="7"/>
  <c r="X34" i="7"/>
  <c r="D34" i="7"/>
  <c r="Z33" i="7"/>
  <c r="Y33" i="7"/>
  <c r="X33" i="7"/>
  <c r="D33" i="7"/>
  <c r="Z32" i="7"/>
  <c r="Y32" i="7"/>
  <c r="X32" i="7"/>
  <c r="D32" i="7"/>
  <c r="Z31" i="7"/>
  <c r="Y31" i="7"/>
  <c r="X31" i="7"/>
  <c r="D31" i="7"/>
  <c r="Z30" i="7"/>
  <c r="Y30" i="7"/>
  <c r="X30" i="7"/>
  <c r="D30" i="7"/>
  <c r="Z29" i="7"/>
  <c r="X29" i="7"/>
  <c r="Z28" i="7"/>
  <c r="X28" i="7"/>
  <c r="Z27" i="7"/>
  <c r="Y27" i="7"/>
  <c r="X27" i="7"/>
  <c r="D27" i="7"/>
  <c r="Z26" i="7"/>
  <c r="Y26" i="7"/>
  <c r="X26" i="7"/>
  <c r="D26" i="7"/>
  <c r="Z25" i="7"/>
  <c r="X25" i="7"/>
  <c r="Z24" i="7"/>
  <c r="Y24" i="7"/>
  <c r="X24" i="7"/>
  <c r="D24" i="7"/>
  <c r="Z23" i="7"/>
  <c r="Y23" i="7"/>
  <c r="X23" i="7"/>
  <c r="D23" i="7"/>
  <c r="Z22" i="7"/>
  <c r="Y22" i="7"/>
  <c r="D22" i="7"/>
  <c r="Z21" i="7"/>
  <c r="Y21" i="7"/>
  <c r="X21" i="7"/>
  <c r="D21" i="7"/>
  <c r="Z20" i="7"/>
  <c r="Y20" i="7"/>
  <c r="X20" i="7"/>
  <c r="D20" i="7"/>
  <c r="Z19" i="7"/>
  <c r="X19" i="7"/>
  <c r="Z18" i="7"/>
  <c r="Y18" i="7"/>
  <c r="X18" i="7"/>
  <c r="D18" i="7"/>
  <c r="Z17" i="7"/>
  <c r="Z16" i="7"/>
  <c r="Y16" i="7"/>
  <c r="X16" i="7"/>
  <c r="D16" i="7"/>
  <c r="Z15" i="7"/>
  <c r="Y15" i="7"/>
  <c r="X15" i="7"/>
  <c r="D15" i="7"/>
  <c r="Z14" i="7"/>
  <c r="Y14" i="7"/>
  <c r="X14" i="7"/>
  <c r="Z13" i="7"/>
  <c r="X13" i="7"/>
  <c r="Z12" i="7"/>
  <c r="X12" i="7"/>
  <c r="Z11" i="7"/>
  <c r="X11" i="7"/>
  <c r="Z10" i="7"/>
  <c r="Y10" i="7"/>
  <c r="X10" i="7"/>
  <c r="D10" i="7"/>
  <c r="Z9" i="7"/>
  <c r="X9" i="7"/>
  <c r="Z8" i="7"/>
  <c r="Y8" i="7"/>
  <c r="X8" i="7"/>
  <c r="D8" i="7"/>
  <c r="Z7" i="7"/>
  <c r="Y7" i="7"/>
  <c r="Z6" i="7"/>
  <c r="Y6" i="7"/>
  <c r="X6" i="7"/>
  <c r="D6" i="7"/>
  <c r="W5" i="7"/>
  <c r="U5" i="7"/>
  <c r="T5" i="7"/>
  <c r="S5" i="7"/>
  <c r="Q5" i="7"/>
  <c r="P5" i="7"/>
  <c r="O5" i="7"/>
  <c r="N5" i="7"/>
  <c r="M5" i="7"/>
  <c r="L5" i="7"/>
  <c r="K5" i="7"/>
  <c r="J5" i="7"/>
  <c r="I5" i="7"/>
  <c r="H5" i="7"/>
  <c r="G5" i="7"/>
  <c r="U4" i="7"/>
  <c r="T4" i="7"/>
  <c r="S4" i="7"/>
  <c r="Q4" i="7"/>
  <c r="P4" i="7"/>
  <c r="O4" i="7"/>
  <c r="N4" i="7"/>
  <c r="M4" i="7"/>
  <c r="L4" i="7"/>
  <c r="K4" i="7"/>
  <c r="G4" i="7"/>
  <c r="F4" i="7"/>
  <c r="Z2" i="7"/>
  <c r="Y2" i="7"/>
  <c r="X2" i="7"/>
  <c r="D2" i="7"/>
  <c r="D42" i="7" l="1"/>
  <c r="D50" i="7"/>
  <c r="AA50" i="7" s="1"/>
  <c r="X46" i="7"/>
  <c r="AA46" i="7" s="1"/>
  <c r="D58" i="7"/>
  <c r="D62" i="7"/>
  <c r="AA62" i="7" s="1"/>
  <c r="D66" i="7"/>
  <c r="AA66" i="7" s="1"/>
  <c r="D74" i="7"/>
  <c r="D90" i="7"/>
  <c r="X114" i="7"/>
  <c r="AA114" i="7" s="1"/>
  <c r="X118" i="7"/>
  <c r="X126" i="7"/>
  <c r="D148" i="7"/>
  <c r="AA148" i="7" s="1"/>
  <c r="D144" i="7"/>
  <c r="D140" i="7"/>
  <c r="D136" i="7"/>
  <c r="AA136" i="7" s="1"/>
  <c r="D132" i="7"/>
  <c r="D128" i="7"/>
  <c r="D124" i="7"/>
  <c r="AA124" i="7" s="1"/>
  <c r="D120" i="7"/>
  <c r="AA120" i="7" s="1"/>
  <c r="E5" i="7"/>
  <c r="D7" i="7"/>
  <c r="AA7" i="7" s="1"/>
  <c r="D94" i="7"/>
  <c r="D146" i="7"/>
  <c r="X79" i="7"/>
  <c r="X130" i="7"/>
  <c r="X134" i="7"/>
  <c r="X138" i="7"/>
  <c r="AA138" i="7" s="1"/>
  <c r="X142" i="7"/>
  <c r="D149" i="7"/>
  <c r="D145" i="7"/>
  <c r="AA145" i="7" s="1"/>
  <c r="Y158" i="7"/>
  <c r="D151" i="7"/>
  <c r="D79" i="7"/>
  <c r="X105" i="7"/>
  <c r="X113" i="7"/>
  <c r="AA113" i="7" s="1"/>
  <c r="X129" i="7"/>
  <c r="AA129" i="7" s="1"/>
  <c r="X145" i="7"/>
  <c r="X73" i="7"/>
  <c r="AA73" i="7" s="1"/>
  <c r="X81" i="7"/>
  <c r="X117" i="7"/>
  <c r="AA117" i="7" s="1"/>
  <c r="X122" i="7"/>
  <c r="AA122" i="7" s="1"/>
  <c r="X128" i="7"/>
  <c r="X144" i="7"/>
  <c r="X97" i="7"/>
  <c r="X121" i="7"/>
  <c r="Y161" i="7"/>
  <c r="Y159" i="7"/>
  <c r="Y157" i="7"/>
  <c r="Y155" i="7"/>
  <c r="Y153" i="7"/>
  <c r="Y151" i="7"/>
  <c r="AA151" i="7" s="1"/>
  <c r="X85" i="7"/>
  <c r="X93" i="7"/>
  <c r="X101" i="7"/>
  <c r="AA101" i="7" s="1"/>
  <c r="D133" i="7"/>
  <c r="D137" i="7"/>
  <c r="D141" i="7"/>
  <c r="AA141" i="7" s="1"/>
  <c r="X149" i="7"/>
  <c r="X150" i="7"/>
  <c r="AA150" i="7" s="1"/>
  <c r="X109" i="7"/>
  <c r="Y160" i="7"/>
  <c r="D108" i="7"/>
  <c r="AA108" i="7" s="1"/>
  <c r="X54" i="7"/>
  <c r="D17" i="7"/>
  <c r="D12" i="7"/>
  <c r="D159" i="7"/>
  <c r="AA159" i="7" s="1"/>
  <c r="D157" i="7"/>
  <c r="D155" i="7"/>
  <c r="D153" i="7"/>
  <c r="D152" i="7"/>
  <c r="V5" i="7"/>
  <c r="F5" i="7"/>
  <c r="H4" i="7"/>
  <c r="D54" i="7"/>
  <c r="I4" i="7"/>
  <c r="J4" i="7"/>
  <c r="X17" i="7"/>
  <c r="D35" i="7"/>
  <c r="Z3" i="7"/>
  <c r="W4" i="7"/>
  <c r="Z4" i="7"/>
  <c r="Z5" i="7"/>
  <c r="Y35" i="7"/>
  <c r="V4" i="7"/>
  <c r="Y12" i="7"/>
  <c r="D154" i="7"/>
  <c r="D161" i="7"/>
  <c r="D19" i="7"/>
  <c r="Y17" i="7"/>
  <c r="D13" i="7"/>
  <c r="D11" i="7"/>
  <c r="D9" i="7"/>
  <c r="D28" i="7"/>
  <c r="D160" i="7"/>
  <c r="D158" i="7"/>
  <c r="AA158" i="7" s="1"/>
  <c r="D156" i="7"/>
  <c r="D29" i="7"/>
  <c r="D25" i="7"/>
  <c r="Y9" i="7"/>
  <c r="Y29" i="7"/>
  <c r="Y28" i="7"/>
  <c r="Y25" i="7"/>
  <c r="AA25" i="7" s="1"/>
  <c r="Y19" i="7"/>
  <c r="Y13" i="7"/>
  <c r="Y3" i="7"/>
  <c r="Y11" i="7"/>
  <c r="R4" i="7"/>
  <c r="X110" i="7"/>
  <c r="X152" i="7"/>
  <c r="X153" i="7"/>
  <c r="X154" i="7"/>
  <c r="AA154" i="7" s="1"/>
  <c r="X155" i="7"/>
  <c r="X156" i="7"/>
  <c r="X157" i="7"/>
  <c r="X158" i="7"/>
  <c r="X159" i="7"/>
  <c r="X160" i="7"/>
  <c r="X161" i="7"/>
  <c r="E4" i="7"/>
  <c r="AA6" i="7"/>
  <c r="AA8" i="7"/>
  <c r="AA10" i="7"/>
  <c r="AA14" i="7"/>
  <c r="AA15" i="7"/>
  <c r="AA16" i="7"/>
  <c r="AA18" i="7"/>
  <c r="AA20" i="7"/>
  <c r="AA21" i="7"/>
  <c r="AA22" i="7"/>
  <c r="AA23" i="7"/>
  <c r="AA24" i="7"/>
  <c r="AA26" i="7"/>
  <c r="AA27" i="7"/>
  <c r="AA30" i="7"/>
  <c r="AA31" i="7"/>
  <c r="AA32" i="7"/>
  <c r="AA33" i="7"/>
  <c r="AA34" i="7"/>
  <c r="AA36" i="7"/>
  <c r="AA37" i="7"/>
  <c r="AA38" i="7"/>
  <c r="AA39" i="7"/>
  <c r="AA40" i="7"/>
  <c r="AA41" i="7"/>
  <c r="AA42" i="7"/>
  <c r="AA43" i="7"/>
  <c r="AA44" i="7"/>
  <c r="AA45" i="7"/>
  <c r="AA47" i="7"/>
  <c r="AA48" i="7"/>
  <c r="AA49" i="7"/>
  <c r="AA51" i="7"/>
  <c r="AA52" i="7"/>
  <c r="AA53" i="7"/>
  <c r="AA55" i="7"/>
  <c r="AA56" i="7"/>
  <c r="AA57" i="7"/>
  <c r="AA58" i="7"/>
  <c r="AA59" i="7"/>
  <c r="AA60" i="7"/>
  <c r="AA61" i="7"/>
  <c r="AA63" i="7"/>
  <c r="AA64" i="7"/>
  <c r="AA65" i="7"/>
  <c r="AA67" i="7"/>
  <c r="AA68" i="7"/>
  <c r="AA69" i="7"/>
  <c r="AA70" i="7"/>
  <c r="AA71" i="7"/>
  <c r="AA72" i="7"/>
  <c r="AA74" i="7"/>
  <c r="AA75" i="7"/>
  <c r="AA76" i="7"/>
  <c r="AA77" i="7"/>
  <c r="AA78" i="7"/>
  <c r="AA80" i="7"/>
  <c r="AA2" i="7"/>
  <c r="AA81" i="7"/>
  <c r="AA82" i="7"/>
  <c r="AA84" i="7"/>
  <c r="AA83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2" i="7"/>
  <c r="AA103" i="7"/>
  <c r="AA104" i="7"/>
  <c r="AA105" i="7"/>
  <c r="AA106" i="7"/>
  <c r="AA107" i="7"/>
  <c r="AA109" i="7"/>
  <c r="AA111" i="7"/>
  <c r="AA112" i="7"/>
  <c r="AA115" i="7"/>
  <c r="AA116" i="7"/>
  <c r="AA118" i="7"/>
  <c r="AA119" i="7"/>
  <c r="AA121" i="7"/>
  <c r="AA123" i="7"/>
  <c r="AA125" i="7"/>
  <c r="AA126" i="7"/>
  <c r="AA127" i="7"/>
  <c r="AA128" i="7"/>
  <c r="AA130" i="7"/>
  <c r="AA131" i="7"/>
  <c r="AA132" i="7"/>
  <c r="AA133" i="7"/>
  <c r="AA134" i="7"/>
  <c r="AA135" i="7"/>
  <c r="AA137" i="7"/>
  <c r="AA139" i="7"/>
  <c r="AA140" i="7"/>
  <c r="AA142" i="7"/>
  <c r="AA143" i="7"/>
  <c r="AA144" i="7"/>
  <c r="AA146" i="7"/>
  <c r="AA147" i="7"/>
  <c r="AA149" i="7"/>
  <c r="AA152" i="7"/>
  <c r="AA155" i="7"/>
  <c r="H20" i="6"/>
  <c r="H19" i="6"/>
  <c r="H18" i="6"/>
  <c r="H17" i="6"/>
  <c r="H16" i="6"/>
  <c r="H15" i="6"/>
  <c r="H14" i="6"/>
  <c r="H13" i="6"/>
  <c r="H11" i="6"/>
  <c r="H10" i="6"/>
  <c r="H9" i="6"/>
  <c r="H8" i="6"/>
  <c r="H7" i="6"/>
  <c r="H6" i="6"/>
  <c r="H5" i="6"/>
  <c r="H4" i="6"/>
  <c r="H3" i="6"/>
  <c r="H2" i="6"/>
  <c r="Z161" i="4"/>
  <c r="Y161" i="4"/>
  <c r="X161" i="4"/>
  <c r="Z160" i="4"/>
  <c r="Y160" i="4"/>
  <c r="X160" i="4"/>
  <c r="Z159" i="4"/>
  <c r="Y159" i="4"/>
  <c r="X159" i="4"/>
  <c r="Z158" i="4"/>
  <c r="Y158" i="4"/>
  <c r="X158" i="4"/>
  <c r="Z157" i="4"/>
  <c r="Y157" i="4"/>
  <c r="X157" i="4"/>
  <c r="Z156" i="4"/>
  <c r="Y156" i="4"/>
  <c r="X156" i="4"/>
  <c r="Z155" i="4"/>
  <c r="Y155" i="4"/>
  <c r="X155" i="4"/>
  <c r="Z154" i="4"/>
  <c r="Y154" i="4"/>
  <c r="X154" i="4"/>
  <c r="Z153" i="4"/>
  <c r="Y153" i="4"/>
  <c r="X153" i="4"/>
  <c r="Z152" i="4"/>
  <c r="Y152" i="4"/>
  <c r="X152" i="4"/>
  <c r="Z151" i="4"/>
  <c r="Y151" i="4"/>
  <c r="X151" i="4"/>
  <c r="Z150" i="4"/>
  <c r="Y150" i="4"/>
  <c r="X150" i="4"/>
  <c r="Z149" i="4"/>
  <c r="Y149" i="4"/>
  <c r="X149" i="4"/>
  <c r="Z148" i="4"/>
  <c r="Y148" i="4"/>
  <c r="X148" i="4"/>
  <c r="Z147" i="4"/>
  <c r="Y147" i="4"/>
  <c r="X147" i="4"/>
  <c r="Z146" i="4"/>
  <c r="Y146" i="4"/>
  <c r="X146" i="4"/>
  <c r="Z145" i="4"/>
  <c r="Y145" i="4"/>
  <c r="X145" i="4"/>
  <c r="Z144" i="4"/>
  <c r="Y144" i="4"/>
  <c r="X144" i="4"/>
  <c r="Z143" i="4"/>
  <c r="Y143" i="4"/>
  <c r="X143" i="4"/>
  <c r="Z142" i="4"/>
  <c r="Y142" i="4"/>
  <c r="X142" i="4"/>
  <c r="Z141" i="4"/>
  <c r="Y141" i="4"/>
  <c r="X141" i="4"/>
  <c r="Z140" i="4"/>
  <c r="Y140" i="4"/>
  <c r="X140" i="4"/>
  <c r="Z139" i="4"/>
  <c r="Y139" i="4"/>
  <c r="X139" i="4"/>
  <c r="Z138" i="4"/>
  <c r="Y138" i="4"/>
  <c r="X138" i="4"/>
  <c r="Z137" i="4"/>
  <c r="Y137" i="4"/>
  <c r="X137" i="4"/>
  <c r="Z136" i="4"/>
  <c r="Y136" i="4"/>
  <c r="X136" i="4"/>
  <c r="Z135" i="4"/>
  <c r="Y135" i="4"/>
  <c r="X135" i="4"/>
  <c r="Z134" i="4"/>
  <c r="Y134" i="4"/>
  <c r="X134" i="4"/>
  <c r="Z133" i="4"/>
  <c r="Y133" i="4"/>
  <c r="X133" i="4"/>
  <c r="Z132" i="4"/>
  <c r="Y132" i="4"/>
  <c r="X132" i="4"/>
  <c r="Z131" i="4"/>
  <c r="Y131" i="4"/>
  <c r="X131" i="4"/>
  <c r="Z130" i="4"/>
  <c r="Y130" i="4"/>
  <c r="X130" i="4"/>
  <c r="Z129" i="4"/>
  <c r="Y129" i="4"/>
  <c r="X129" i="4"/>
  <c r="Z128" i="4"/>
  <c r="Y128" i="4"/>
  <c r="X128" i="4"/>
  <c r="Z127" i="4"/>
  <c r="Y127" i="4"/>
  <c r="X127" i="4"/>
  <c r="Z126" i="4"/>
  <c r="Y126" i="4"/>
  <c r="X126" i="4"/>
  <c r="Z125" i="4"/>
  <c r="Y125" i="4"/>
  <c r="X125" i="4"/>
  <c r="Z124" i="4"/>
  <c r="Y124" i="4"/>
  <c r="X124" i="4"/>
  <c r="Z123" i="4"/>
  <c r="Y123" i="4"/>
  <c r="X123" i="4"/>
  <c r="Z122" i="4"/>
  <c r="Y122" i="4"/>
  <c r="X122" i="4"/>
  <c r="Z121" i="4"/>
  <c r="Y121" i="4"/>
  <c r="X121" i="4"/>
  <c r="Z120" i="4"/>
  <c r="Y120" i="4"/>
  <c r="X120" i="4"/>
  <c r="Z119" i="4"/>
  <c r="Y119" i="4"/>
  <c r="X119" i="4"/>
  <c r="Z118" i="4"/>
  <c r="Y118" i="4"/>
  <c r="X118" i="4"/>
  <c r="Z117" i="4"/>
  <c r="Y117" i="4"/>
  <c r="X117" i="4"/>
  <c r="Z116" i="4"/>
  <c r="Y116" i="4"/>
  <c r="X116" i="4"/>
  <c r="Z115" i="4"/>
  <c r="Y115" i="4"/>
  <c r="X115" i="4"/>
  <c r="Z114" i="4"/>
  <c r="Y114" i="4"/>
  <c r="X114" i="4"/>
  <c r="Z113" i="4"/>
  <c r="Y113" i="4"/>
  <c r="X113" i="4"/>
  <c r="Z112" i="4"/>
  <c r="Y112" i="4"/>
  <c r="X112" i="4"/>
  <c r="Z111" i="4"/>
  <c r="Y111" i="4"/>
  <c r="X111" i="4"/>
  <c r="Z110" i="4"/>
  <c r="X110" i="4"/>
  <c r="Z109" i="4"/>
  <c r="Y109" i="4"/>
  <c r="X109" i="4"/>
  <c r="Z108" i="4"/>
  <c r="Y108" i="4"/>
  <c r="X108" i="4"/>
  <c r="Z107" i="4"/>
  <c r="Y107" i="4"/>
  <c r="X107" i="4"/>
  <c r="Z106" i="4"/>
  <c r="Y106" i="4"/>
  <c r="X106" i="4"/>
  <c r="Z105" i="4"/>
  <c r="Y105" i="4"/>
  <c r="X105" i="4"/>
  <c r="Z104" i="4"/>
  <c r="Y104" i="4"/>
  <c r="X104" i="4"/>
  <c r="Z103" i="4"/>
  <c r="Y103" i="4"/>
  <c r="X103" i="4"/>
  <c r="Z102" i="4"/>
  <c r="Y102" i="4"/>
  <c r="X102" i="4"/>
  <c r="Z101" i="4"/>
  <c r="Y101" i="4"/>
  <c r="X101" i="4"/>
  <c r="Z100" i="4"/>
  <c r="Y100" i="4"/>
  <c r="X100" i="4"/>
  <c r="Z99" i="4"/>
  <c r="Y99" i="4"/>
  <c r="X99" i="4"/>
  <c r="Z98" i="4"/>
  <c r="Y98" i="4"/>
  <c r="X98" i="4"/>
  <c r="Z97" i="4"/>
  <c r="Y97" i="4"/>
  <c r="X97" i="4"/>
  <c r="Z96" i="4"/>
  <c r="Y96" i="4"/>
  <c r="X96" i="4"/>
  <c r="Z95" i="4"/>
  <c r="Y95" i="4"/>
  <c r="X95" i="4"/>
  <c r="Z94" i="4"/>
  <c r="Y94" i="4"/>
  <c r="X94" i="4"/>
  <c r="Z93" i="4"/>
  <c r="Y93" i="4"/>
  <c r="X93" i="4"/>
  <c r="Z92" i="4"/>
  <c r="Y92" i="4"/>
  <c r="X92" i="4"/>
  <c r="Z91" i="4"/>
  <c r="Y91" i="4"/>
  <c r="X91" i="4"/>
  <c r="Z90" i="4"/>
  <c r="Y90" i="4"/>
  <c r="X90" i="4"/>
  <c r="Z89" i="4"/>
  <c r="Y89" i="4"/>
  <c r="X89" i="4"/>
  <c r="Z88" i="4"/>
  <c r="Y88" i="4"/>
  <c r="X88" i="4"/>
  <c r="Z87" i="4"/>
  <c r="Y87" i="4"/>
  <c r="X87" i="4"/>
  <c r="Z86" i="4"/>
  <c r="Y86" i="4"/>
  <c r="X86" i="4"/>
  <c r="Z85" i="4"/>
  <c r="Y85" i="4"/>
  <c r="X85" i="4"/>
  <c r="Z84" i="4"/>
  <c r="Y84" i="4"/>
  <c r="X84" i="4"/>
  <c r="Z83" i="4"/>
  <c r="Y83" i="4"/>
  <c r="X83" i="4"/>
  <c r="Z82" i="4"/>
  <c r="Y82" i="4"/>
  <c r="X82" i="4"/>
  <c r="Z81" i="4"/>
  <c r="Y81" i="4"/>
  <c r="X81" i="4"/>
  <c r="Z80" i="4"/>
  <c r="Y80" i="4"/>
  <c r="X80" i="4"/>
  <c r="Z79" i="4"/>
  <c r="Y79" i="4"/>
  <c r="X79" i="4"/>
  <c r="Z78" i="4"/>
  <c r="Y78" i="4"/>
  <c r="X78" i="4"/>
  <c r="Z77" i="4"/>
  <c r="Y77" i="4"/>
  <c r="X77" i="4"/>
  <c r="Z76" i="4"/>
  <c r="Y76" i="4"/>
  <c r="X76" i="4"/>
  <c r="Z75" i="4"/>
  <c r="Y75" i="4"/>
  <c r="X75" i="4"/>
  <c r="Z74" i="4"/>
  <c r="Y74" i="4"/>
  <c r="X74" i="4"/>
  <c r="Z73" i="4"/>
  <c r="Y73" i="4"/>
  <c r="X73" i="4"/>
  <c r="Z72" i="4"/>
  <c r="Y72" i="4"/>
  <c r="X72" i="4"/>
  <c r="Z71" i="4"/>
  <c r="Y71" i="4"/>
  <c r="X71" i="4"/>
  <c r="Z70" i="4"/>
  <c r="Y70" i="4"/>
  <c r="X70" i="4"/>
  <c r="Z69" i="4"/>
  <c r="Y69" i="4"/>
  <c r="X69" i="4"/>
  <c r="Z68" i="4"/>
  <c r="Y68" i="4"/>
  <c r="X68" i="4"/>
  <c r="Z67" i="4"/>
  <c r="Y67" i="4"/>
  <c r="X67" i="4"/>
  <c r="Z66" i="4"/>
  <c r="Y66" i="4"/>
  <c r="X66" i="4"/>
  <c r="Z65" i="4"/>
  <c r="Y65" i="4"/>
  <c r="X65" i="4"/>
  <c r="Z64" i="4"/>
  <c r="Y64" i="4"/>
  <c r="X64" i="4"/>
  <c r="Z63" i="4"/>
  <c r="Y63" i="4"/>
  <c r="X63" i="4"/>
  <c r="Z62" i="4"/>
  <c r="Y62" i="4"/>
  <c r="X62" i="4"/>
  <c r="Z61" i="4"/>
  <c r="Y61" i="4"/>
  <c r="X61" i="4"/>
  <c r="Z60" i="4"/>
  <c r="Y60" i="4"/>
  <c r="X60" i="4"/>
  <c r="Z59" i="4"/>
  <c r="Y59" i="4"/>
  <c r="X59" i="4"/>
  <c r="Z58" i="4"/>
  <c r="Y58" i="4"/>
  <c r="X58" i="4"/>
  <c r="Z57" i="4"/>
  <c r="Y57" i="4"/>
  <c r="X57" i="4"/>
  <c r="Z56" i="4"/>
  <c r="Y56" i="4"/>
  <c r="X56" i="4"/>
  <c r="Z55" i="4"/>
  <c r="Y55" i="4"/>
  <c r="X55" i="4"/>
  <c r="Z54" i="4"/>
  <c r="Y54" i="4"/>
  <c r="X54" i="4"/>
  <c r="Z53" i="4"/>
  <c r="Y53" i="4"/>
  <c r="X53" i="4"/>
  <c r="Z52" i="4"/>
  <c r="Y52" i="4"/>
  <c r="X52" i="4"/>
  <c r="Z51" i="4"/>
  <c r="Y51" i="4"/>
  <c r="X51" i="4"/>
  <c r="Z50" i="4"/>
  <c r="Y50" i="4"/>
  <c r="X50" i="4"/>
  <c r="Z49" i="4"/>
  <c r="Y49" i="4"/>
  <c r="X49" i="4"/>
  <c r="Z48" i="4"/>
  <c r="Y48" i="4"/>
  <c r="X48" i="4"/>
  <c r="Z47" i="4"/>
  <c r="Y47" i="4"/>
  <c r="X47" i="4"/>
  <c r="Z46" i="4"/>
  <c r="Y46" i="4"/>
  <c r="X46" i="4"/>
  <c r="Z45" i="4"/>
  <c r="Y45" i="4"/>
  <c r="X45" i="4"/>
  <c r="Z44" i="4"/>
  <c r="Y44" i="4"/>
  <c r="X44" i="4"/>
  <c r="Z43" i="4"/>
  <c r="Y43" i="4"/>
  <c r="X43" i="4"/>
  <c r="Z42" i="4"/>
  <c r="Y42" i="4"/>
  <c r="X42" i="4"/>
  <c r="Z41" i="4"/>
  <c r="Y41" i="4"/>
  <c r="X41" i="4"/>
  <c r="Z40" i="4"/>
  <c r="Y40" i="4"/>
  <c r="X40" i="4"/>
  <c r="Z39" i="4"/>
  <c r="Y39" i="4"/>
  <c r="X39" i="4"/>
  <c r="Z38" i="4"/>
  <c r="Y38" i="4"/>
  <c r="X38" i="4"/>
  <c r="Z37" i="4"/>
  <c r="Y37" i="4"/>
  <c r="X37" i="4"/>
  <c r="Z36" i="4"/>
  <c r="Y36" i="4"/>
  <c r="X36" i="4"/>
  <c r="Z35" i="4"/>
  <c r="Y35" i="4"/>
  <c r="X35" i="4"/>
  <c r="Z34" i="4"/>
  <c r="Y34" i="4"/>
  <c r="X34" i="4"/>
  <c r="Z33" i="4"/>
  <c r="Y33" i="4"/>
  <c r="X33" i="4"/>
  <c r="Z32" i="4"/>
  <c r="Y32" i="4"/>
  <c r="X32" i="4"/>
  <c r="Z31" i="4"/>
  <c r="Y31" i="4"/>
  <c r="X31" i="4"/>
  <c r="Z30" i="4"/>
  <c r="Y30" i="4"/>
  <c r="X30" i="4"/>
  <c r="Z29" i="4"/>
  <c r="Y29" i="4"/>
  <c r="X29" i="4"/>
  <c r="Z28" i="4"/>
  <c r="Y28" i="4"/>
  <c r="X28" i="4"/>
  <c r="Z27" i="4"/>
  <c r="Y27" i="4"/>
  <c r="X27" i="4"/>
  <c r="Z26" i="4"/>
  <c r="Y26" i="4"/>
  <c r="X26" i="4"/>
  <c r="Z25" i="4"/>
  <c r="Y25" i="4"/>
  <c r="X25" i="4"/>
  <c r="Z24" i="4"/>
  <c r="Y24" i="4"/>
  <c r="X24" i="4"/>
  <c r="Z23" i="4"/>
  <c r="Y23" i="4"/>
  <c r="X23" i="4"/>
  <c r="Z22" i="4"/>
  <c r="Y22" i="4"/>
  <c r="X22" i="4"/>
  <c r="Z21" i="4"/>
  <c r="Y21" i="4"/>
  <c r="X21" i="4"/>
  <c r="Z20" i="4"/>
  <c r="Y20" i="4"/>
  <c r="X20" i="4"/>
  <c r="Z19" i="4"/>
  <c r="Y19" i="4"/>
  <c r="X19" i="4"/>
  <c r="Z18" i="4"/>
  <c r="Y18" i="4"/>
  <c r="X18" i="4"/>
  <c r="Z17" i="4"/>
  <c r="Y17" i="4"/>
  <c r="X17" i="4"/>
  <c r="Z16" i="4"/>
  <c r="Y16" i="4"/>
  <c r="X16" i="4"/>
  <c r="Z15" i="4"/>
  <c r="Y15" i="4"/>
  <c r="X15" i="4"/>
  <c r="Z14" i="4"/>
  <c r="Y14" i="4"/>
  <c r="X14" i="4"/>
  <c r="Z13" i="4"/>
  <c r="Y13" i="4"/>
  <c r="X13" i="4"/>
  <c r="Z12" i="4"/>
  <c r="Y12" i="4"/>
  <c r="X12" i="4"/>
  <c r="Z11" i="4"/>
  <c r="Y11" i="4"/>
  <c r="X11" i="4"/>
  <c r="Z10" i="4"/>
  <c r="Y10" i="4"/>
  <c r="X10" i="4"/>
  <c r="Z9" i="4"/>
  <c r="Y9" i="4"/>
  <c r="X9" i="4"/>
  <c r="Z8" i="4"/>
  <c r="Y8" i="4"/>
  <c r="X8" i="4"/>
  <c r="Z7" i="4"/>
  <c r="Y7" i="4"/>
  <c r="X7" i="4"/>
  <c r="D7" i="4"/>
  <c r="Z6" i="4"/>
  <c r="C24" i="6" s="1"/>
  <c r="Y6" i="4"/>
  <c r="C23" i="6" s="1"/>
  <c r="X6" i="4"/>
  <c r="C22" i="6" s="1"/>
  <c r="Z5" i="4"/>
  <c r="E24" i="6" s="1"/>
  <c r="E20" i="6"/>
  <c r="J20" i="6" s="1"/>
  <c r="E19" i="6"/>
  <c r="J19" i="6" s="1"/>
  <c r="E18" i="6"/>
  <c r="J18" i="6" s="1"/>
  <c r="E17" i="6"/>
  <c r="J17" i="6" s="1"/>
  <c r="E16" i="6"/>
  <c r="J16" i="6" s="1"/>
  <c r="E15" i="6"/>
  <c r="J15" i="6" s="1"/>
  <c r="E14" i="6"/>
  <c r="J14" i="6" s="1"/>
  <c r="E13" i="6"/>
  <c r="J13" i="6" s="1"/>
  <c r="E12" i="6"/>
  <c r="E11" i="6"/>
  <c r="J11" i="6" s="1"/>
  <c r="E10" i="6"/>
  <c r="J10" i="6" s="1"/>
  <c r="E9" i="6"/>
  <c r="J9" i="6" s="1"/>
  <c r="E8" i="6"/>
  <c r="J8" i="6" s="1"/>
  <c r="E7" i="6"/>
  <c r="J7" i="6" s="1"/>
  <c r="E6" i="6"/>
  <c r="J6" i="6" s="1"/>
  <c r="E5" i="6"/>
  <c r="J5" i="6" s="1"/>
  <c r="E4" i="6"/>
  <c r="J4" i="6" s="1"/>
  <c r="E3" i="6"/>
  <c r="J3" i="6" s="1"/>
  <c r="E2" i="6"/>
  <c r="J2" i="6" s="1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F8" i="6" s="1"/>
  <c r="D7" i="6"/>
  <c r="D6" i="6"/>
  <c r="D5" i="6"/>
  <c r="D4" i="6"/>
  <c r="D3" i="6"/>
  <c r="D2" i="6"/>
  <c r="I2" i="6" s="1"/>
  <c r="Z3" i="4"/>
  <c r="Z2" i="4"/>
  <c r="B24" i="6" s="1"/>
  <c r="Y2" i="4"/>
  <c r="B23" i="6" s="1"/>
  <c r="X2" i="4"/>
  <c r="B22" i="6" s="1"/>
  <c r="D2" i="4"/>
  <c r="D161" i="3"/>
  <c r="D160" i="3"/>
  <c r="D159" i="3"/>
  <c r="D158" i="3"/>
  <c r="AA158" i="3" s="1"/>
  <c r="D157" i="3"/>
  <c r="AA157" i="3" s="1"/>
  <c r="D156" i="3"/>
  <c r="AA156" i="3" s="1"/>
  <c r="D155" i="3"/>
  <c r="AA155" i="3" s="1"/>
  <c r="D154" i="3"/>
  <c r="AA154" i="3" s="1"/>
  <c r="D153" i="3"/>
  <c r="AA153" i="3" s="1"/>
  <c r="D152" i="3"/>
  <c r="AA152" i="3" s="1"/>
  <c r="D151" i="3"/>
  <c r="AA151" i="3" s="1"/>
  <c r="D150" i="3"/>
  <c r="AA150" i="3" s="1"/>
  <c r="D149" i="3"/>
  <c r="AA149" i="3" s="1"/>
  <c r="D148" i="3"/>
  <c r="AA148" i="3" s="1"/>
  <c r="D147" i="3"/>
  <c r="AA147" i="3" s="1"/>
  <c r="D146" i="3"/>
  <c r="AA146" i="3" s="1"/>
  <c r="D145" i="3"/>
  <c r="AA145" i="3" s="1"/>
  <c r="D144" i="3"/>
  <c r="AA144" i="3" s="1"/>
  <c r="D143" i="3"/>
  <c r="AA143" i="3" s="1"/>
  <c r="D142" i="3"/>
  <c r="AA142" i="3" s="1"/>
  <c r="D141" i="3"/>
  <c r="AA141" i="3" s="1"/>
  <c r="D140" i="3"/>
  <c r="AA140" i="3" s="1"/>
  <c r="D139" i="3"/>
  <c r="AA139" i="3" s="1"/>
  <c r="D138" i="3"/>
  <c r="AA138" i="3" s="1"/>
  <c r="D137" i="3"/>
  <c r="AA137" i="3" s="1"/>
  <c r="D136" i="3"/>
  <c r="AA136" i="3" s="1"/>
  <c r="D135" i="3"/>
  <c r="AA135" i="3" s="1"/>
  <c r="D134" i="3"/>
  <c r="AA134" i="3" s="1"/>
  <c r="D133" i="3"/>
  <c r="AA133" i="3" s="1"/>
  <c r="D132" i="3"/>
  <c r="AA132" i="3" s="1"/>
  <c r="D131" i="3"/>
  <c r="AA131" i="3" s="1"/>
  <c r="D130" i="3"/>
  <c r="AA130" i="3" s="1"/>
  <c r="D129" i="3"/>
  <c r="AA129" i="3" s="1"/>
  <c r="D128" i="3"/>
  <c r="AA128" i="3" s="1"/>
  <c r="D127" i="3"/>
  <c r="AA127" i="3" s="1"/>
  <c r="D126" i="3"/>
  <c r="AA126" i="3" s="1"/>
  <c r="D125" i="3"/>
  <c r="AA125" i="3" s="1"/>
  <c r="D124" i="3"/>
  <c r="AA124" i="3" s="1"/>
  <c r="D123" i="3"/>
  <c r="AA123" i="3" s="1"/>
  <c r="D122" i="3"/>
  <c r="AA122" i="3" s="1"/>
  <c r="D121" i="3"/>
  <c r="AA121" i="3" s="1"/>
  <c r="D120" i="3"/>
  <c r="AA120" i="3" s="1"/>
  <c r="D119" i="3"/>
  <c r="AA119" i="3" s="1"/>
  <c r="D118" i="3"/>
  <c r="AA118" i="3" s="1"/>
  <c r="D117" i="3"/>
  <c r="AA117" i="3" s="1"/>
  <c r="D116" i="3"/>
  <c r="AA116" i="3" s="1"/>
  <c r="D115" i="3"/>
  <c r="AA115" i="3" s="1"/>
  <c r="D114" i="3"/>
  <c r="AA114" i="3" s="1"/>
  <c r="D113" i="3"/>
  <c r="AA113" i="3" s="1"/>
  <c r="D112" i="3"/>
  <c r="AA112" i="3" s="1"/>
  <c r="D111" i="3"/>
  <c r="AA111" i="3" s="1"/>
  <c r="D110" i="3"/>
  <c r="AA110" i="3" s="1"/>
  <c r="D109" i="3"/>
  <c r="AA109" i="3" s="1"/>
  <c r="D108" i="3"/>
  <c r="AA108" i="3" s="1"/>
  <c r="D107" i="3"/>
  <c r="AA107" i="3" s="1"/>
  <c r="D106" i="3"/>
  <c r="AA106" i="3" s="1"/>
  <c r="D105" i="3"/>
  <c r="AA105" i="3" s="1"/>
  <c r="D104" i="3"/>
  <c r="AA104" i="3" s="1"/>
  <c r="D103" i="3"/>
  <c r="AA103" i="3" s="1"/>
  <c r="D102" i="3"/>
  <c r="AA102" i="3" s="1"/>
  <c r="D101" i="3"/>
  <c r="AA101" i="3" s="1"/>
  <c r="D100" i="3"/>
  <c r="AA100" i="3" s="1"/>
  <c r="D99" i="3"/>
  <c r="AA99" i="3" s="1"/>
  <c r="D98" i="3"/>
  <c r="AA98" i="3" s="1"/>
  <c r="D97" i="3"/>
  <c r="AA97" i="3" s="1"/>
  <c r="D96" i="3"/>
  <c r="AA96" i="3" s="1"/>
  <c r="D95" i="3"/>
  <c r="AA95" i="3" s="1"/>
  <c r="D94" i="3"/>
  <c r="AA94" i="3" s="1"/>
  <c r="D93" i="3"/>
  <c r="AA93" i="3" s="1"/>
  <c r="D92" i="3"/>
  <c r="AA92" i="3" s="1"/>
  <c r="D91" i="3"/>
  <c r="AA91" i="3" s="1"/>
  <c r="D90" i="3"/>
  <c r="AA90" i="3" s="1"/>
  <c r="D89" i="3"/>
  <c r="AA89" i="3" s="1"/>
  <c r="D88" i="3"/>
  <c r="AA88" i="3" s="1"/>
  <c r="D87" i="3"/>
  <c r="AA87" i="3" s="1"/>
  <c r="D86" i="3"/>
  <c r="AA86" i="3" s="1"/>
  <c r="D85" i="3"/>
  <c r="AA85" i="3" s="1"/>
  <c r="D84" i="3"/>
  <c r="AA84" i="3" s="1"/>
  <c r="D83" i="3"/>
  <c r="AA83" i="3" s="1"/>
  <c r="D82" i="3"/>
  <c r="AA82" i="3" s="1"/>
  <c r="D81" i="3"/>
  <c r="AA81" i="3" s="1"/>
  <c r="D80" i="3"/>
  <c r="AA80" i="3" s="1"/>
  <c r="D79" i="3"/>
  <c r="AA79" i="3" s="1"/>
  <c r="D78" i="3"/>
  <c r="AA78" i="3" s="1"/>
  <c r="D77" i="3"/>
  <c r="AA77" i="3" s="1"/>
  <c r="D76" i="3"/>
  <c r="AA76" i="3" s="1"/>
  <c r="D75" i="3"/>
  <c r="AA75" i="3" s="1"/>
  <c r="D74" i="3"/>
  <c r="AA74" i="3" s="1"/>
  <c r="D73" i="3"/>
  <c r="AA73" i="3" s="1"/>
  <c r="D72" i="3"/>
  <c r="AA72" i="3" s="1"/>
  <c r="D71" i="3"/>
  <c r="AA71" i="3" s="1"/>
  <c r="D70" i="3"/>
  <c r="AA70" i="3" s="1"/>
  <c r="D69" i="3"/>
  <c r="AA69" i="3" s="1"/>
  <c r="D68" i="3"/>
  <c r="AA68" i="3" s="1"/>
  <c r="D67" i="3"/>
  <c r="AA67" i="3" s="1"/>
  <c r="D66" i="3"/>
  <c r="AA66" i="3" s="1"/>
  <c r="D65" i="3"/>
  <c r="AA65" i="3" s="1"/>
  <c r="D64" i="3"/>
  <c r="AA64" i="3" s="1"/>
  <c r="D63" i="3"/>
  <c r="AA63" i="3" s="1"/>
  <c r="D62" i="3"/>
  <c r="AA62" i="3" s="1"/>
  <c r="D61" i="3"/>
  <c r="AA61" i="3" s="1"/>
  <c r="D60" i="3"/>
  <c r="AA60" i="3" s="1"/>
  <c r="D59" i="3"/>
  <c r="AA59" i="3" s="1"/>
  <c r="D58" i="3"/>
  <c r="AA58" i="3" s="1"/>
  <c r="D57" i="3"/>
  <c r="AA57" i="3" s="1"/>
  <c r="D56" i="3"/>
  <c r="AA56" i="3" s="1"/>
  <c r="D55" i="3"/>
  <c r="AA55" i="3" s="1"/>
  <c r="D54" i="3"/>
  <c r="AA54" i="3" s="1"/>
  <c r="D53" i="3"/>
  <c r="AA53" i="3" s="1"/>
  <c r="D52" i="3"/>
  <c r="AA52" i="3" s="1"/>
  <c r="D51" i="3"/>
  <c r="AA51" i="3" s="1"/>
  <c r="D50" i="3"/>
  <c r="AA50" i="3" s="1"/>
  <c r="D49" i="3"/>
  <c r="AA49" i="3" s="1"/>
  <c r="D48" i="3"/>
  <c r="AA48" i="3" s="1"/>
  <c r="D47" i="3"/>
  <c r="AA47" i="3" s="1"/>
  <c r="D46" i="3"/>
  <c r="AA46" i="3" s="1"/>
  <c r="D45" i="3"/>
  <c r="AA45" i="3" s="1"/>
  <c r="D44" i="3"/>
  <c r="AA44" i="3" s="1"/>
  <c r="D43" i="3"/>
  <c r="AA43" i="3" s="1"/>
  <c r="D42" i="3"/>
  <c r="AA42" i="3" s="1"/>
  <c r="D41" i="3"/>
  <c r="AA41" i="3" s="1"/>
  <c r="D40" i="3"/>
  <c r="AA40" i="3" s="1"/>
  <c r="D39" i="3"/>
  <c r="AA39" i="3" s="1"/>
  <c r="D38" i="3"/>
  <c r="AA38" i="3" s="1"/>
  <c r="D37" i="3"/>
  <c r="AA37" i="3" s="1"/>
  <c r="D36" i="3"/>
  <c r="AA36" i="3" s="1"/>
  <c r="D35" i="3"/>
  <c r="AA35" i="3" s="1"/>
  <c r="D34" i="3"/>
  <c r="AA34" i="3" s="1"/>
  <c r="D33" i="3"/>
  <c r="AA33" i="3" s="1"/>
  <c r="D32" i="3"/>
  <c r="AA32" i="3" s="1"/>
  <c r="D31" i="3"/>
  <c r="AA31" i="3" s="1"/>
  <c r="D30" i="3"/>
  <c r="AA30" i="3" s="1"/>
  <c r="D29" i="3"/>
  <c r="AA29" i="3" s="1"/>
  <c r="D28" i="3"/>
  <c r="AA28" i="3" s="1"/>
  <c r="D27" i="3"/>
  <c r="AA27" i="3" s="1"/>
  <c r="D26" i="3"/>
  <c r="AA26" i="3" s="1"/>
  <c r="D25" i="3"/>
  <c r="AA25" i="3" s="1"/>
  <c r="D24" i="3"/>
  <c r="AA24" i="3" s="1"/>
  <c r="D23" i="3"/>
  <c r="AA23" i="3" s="1"/>
  <c r="D22" i="3"/>
  <c r="AA22" i="3" s="1"/>
  <c r="D21" i="3"/>
  <c r="AA21" i="3" s="1"/>
  <c r="D20" i="3"/>
  <c r="AA20" i="3" s="1"/>
  <c r="D19" i="3"/>
  <c r="AA19" i="3" s="1"/>
  <c r="D18" i="3"/>
  <c r="AA18" i="3" s="1"/>
  <c r="D17" i="3"/>
  <c r="AA17" i="3" s="1"/>
  <c r="D16" i="3"/>
  <c r="AA16" i="3" s="1"/>
  <c r="D15" i="3"/>
  <c r="AA15" i="3" s="1"/>
  <c r="D14" i="3"/>
  <c r="AA14" i="3" s="1"/>
  <c r="D13" i="3"/>
  <c r="AA13" i="3" s="1"/>
  <c r="D12" i="3"/>
  <c r="AA12" i="3" s="1"/>
  <c r="D11" i="3"/>
  <c r="AA11" i="3" s="1"/>
  <c r="D10" i="3"/>
  <c r="AA10" i="3" s="1"/>
  <c r="D9" i="3"/>
  <c r="AA9" i="3" s="1"/>
  <c r="D8" i="3"/>
  <c r="AA8" i="3" s="1"/>
  <c r="Z7" i="3"/>
  <c r="Z4" i="3" s="1"/>
  <c r="D24" i="8" s="1"/>
  <c r="Y7" i="3"/>
  <c r="Y4" i="3" s="1"/>
  <c r="D23" i="8" s="1"/>
  <c r="X7" i="3"/>
  <c r="X4" i="3" s="1"/>
  <c r="D22" i="8" s="1"/>
  <c r="D7" i="3"/>
  <c r="C24" i="8"/>
  <c r="C23" i="8"/>
  <c r="C22" i="8"/>
  <c r="D6" i="3"/>
  <c r="Z5" i="3"/>
  <c r="E24" i="8" s="1"/>
  <c r="Y5" i="3"/>
  <c r="E23" i="8" s="1"/>
  <c r="X5" i="3"/>
  <c r="E22" i="8" s="1"/>
  <c r="W5" i="3"/>
  <c r="E20" i="8" s="1"/>
  <c r="J20" i="8" s="1"/>
  <c r="V5" i="3"/>
  <c r="E19" i="8" s="1"/>
  <c r="J19" i="8" s="1"/>
  <c r="U5" i="3"/>
  <c r="E18" i="8" s="1"/>
  <c r="J18" i="8" s="1"/>
  <c r="T5" i="3"/>
  <c r="E17" i="8" s="1"/>
  <c r="J17" i="8" s="1"/>
  <c r="S5" i="3"/>
  <c r="E16" i="8" s="1"/>
  <c r="J16" i="8" s="1"/>
  <c r="R5" i="3"/>
  <c r="E15" i="8" s="1"/>
  <c r="J15" i="8" s="1"/>
  <c r="Q5" i="3"/>
  <c r="E14" i="8" s="1"/>
  <c r="J14" i="8" s="1"/>
  <c r="P5" i="3"/>
  <c r="E13" i="8" s="1"/>
  <c r="J13" i="8" s="1"/>
  <c r="O5" i="3"/>
  <c r="N5" i="3"/>
  <c r="E11" i="8" s="1"/>
  <c r="J11" i="8" s="1"/>
  <c r="M5" i="3"/>
  <c r="E10" i="8" s="1"/>
  <c r="J10" i="8" s="1"/>
  <c r="L5" i="3"/>
  <c r="E9" i="8" s="1"/>
  <c r="J9" i="8" s="1"/>
  <c r="K5" i="3"/>
  <c r="E8" i="8" s="1"/>
  <c r="J8" i="8" s="1"/>
  <c r="J5" i="3"/>
  <c r="I5" i="3"/>
  <c r="E6" i="8" s="1"/>
  <c r="J6" i="8" s="1"/>
  <c r="H5" i="3"/>
  <c r="E5" i="8" s="1"/>
  <c r="J5" i="8" s="1"/>
  <c r="G5" i="3"/>
  <c r="E4" i="8" s="1"/>
  <c r="J4" i="8" s="1"/>
  <c r="F5" i="3"/>
  <c r="E3" i="8" s="1"/>
  <c r="J3" i="8" s="1"/>
  <c r="E5" i="3"/>
  <c r="E2" i="8" s="1"/>
  <c r="J2" i="8" s="1"/>
  <c r="W4" i="3"/>
  <c r="D20" i="8" s="1"/>
  <c r="V4" i="3"/>
  <c r="D19" i="8" s="1"/>
  <c r="U4" i="3"/>
  <c r="D18" i="8" s="1"/>
  <c r="T4" i="3"/>
  <c r="D17" i="8" s="1"/>
  <c r="S4" i="3"/>
  <c r="D16" i="8" s="1"/>
  <c r="R4" i="3"/>
  <c r="D15" i="8" s="1"/>
  <c r="Q4" i="3"/>
  <c r="D14" i="8" s="1"/>
  <c r="P4" i="3"/>
  <c r="D13" i="8" s="1"/>
  <c r="O4" i="3"/>
  <c r="N4" i="3"/>
  <c r="D11" i="8" s="1"/>
  <c r="M4" i="3"/>
  <c r="D10" i="8" s="1"/>
  <c r="L4" i="3"/>
  <c r="D9" i="8" s="1"/>
  <c r="K4" i="3"/>
  <c r="D8" i="8" s="1"/>
  <c r="J4" i="3"/>
  <c r="I4" i="3"/>
  <c r="D6" i="8" s="1"/>
  <c r="H4" i="3"/>
  <c r="D5" i="8" s="1"/>
  <c r="G4" i="3"/>
  <c r="D4" i="8" s="1"/>
  <c r="F4" i="3"/>
  <c r="D3" i="8" s="1"/>
  <c r="E4" i="3"/>
  <c r="D2" i="8" s="1"/>
  <c r="W3" i="3"/>
  <c r="Z3" i="3" s="1"/>
  <c r="V3" i="3"/>
  <c r="U3" i="3"/>
  <c r="T3" i="3"/>
  <c r="S3" i="3"/>
  <c r="R3" i="3"/>
  <c r="Q3" i="3"/>
  <c r="O3" i="3"/>
  <c r="N3" i="3"/>
  <c r="M3" i="3"/>
  <c r="L3" i="3"/>
  <c r="K3" i="3"/>
  <c r="J3" i="3"/>
  <c r="I3" i="3"/>
  <c r="H3" i="3"/>
  <c r="G3" i="3"/>
  <c r="F3" i="3"/>
  <c r="E3" i="3"/>
  <c r="Z2" i="3"/>
  <c r="Y2" i="3"/>
  <c r="X2" i="3"/>
  <c r="D2" i="3"/>
  <c r="AA156" i="7" l="1"/>
  <c r="AA28" i="7"/>
  <c r="B24" i="8"/>
  <c r="I24" i="8" s="1"/>
  <c r="Z2" i="9"/>
  <c r="AA79" i="7"/>
  <c r="F12" i="6"/>
  <c r="G12" i="6" s="1"/>
  <c r="Z4" i="4"/>
  <c r="D24" i="6" s="1"/>
  <c r="AA153" i="7"/>
  <c r="AA54" i="7"/>
  <c r="B23" i="8"/>
  <c r="Y2" i="9"/>
  <c r="AA12" i="7"/>
  <c r="AA157" i="7"/>
  <c r="X4" i="4"/>
  <c r="D22" i="6" s="1"/>
  <c r="I22" i="6" s="1"/>
  <c r="D23" i="6"/>
  <c r="Y4" i="4"/>
  <c r="AA161" i="7"/>
  <c r="F24" i="6"/>
  <c r="AA160" i="7"/>
  <c r="AA35" i="7"/>
  <c r="B22" i="8"/>
  <c r="H22" i="8" s="1"/>
  <c r="X2" i="9"/>
  <c r="AA2" i="9" s="1"/>
  <c r="I5" i="6"/>
  <c r="F5" i="6"/>
  <c r="I9" i="6"/>
  <c r="F9" i="6"/>
  <c r="I13" i="6"/>
  <c r="F13" i="6"/>
  <c r="I17" i="6"/>
  <c r="F17" i="6"/>
  <c r="I6" i="6"/>
  <c r="F6" i="6"/>
  <c r="I10" i="6"/>
  <c r="F10" i="6"/>
  <c r="I14" i="6"/>
  <c r="F14" i="6"/>
  <c r="I18" i="6"/>
  <c r="F18" i="6"/>
  <c r="I3" i="6"/>
  <c r="F3" i="6"/>
  <c r="I7" i="6"/>
  <c r="F7" i="6"/>
  <c r="F8" i="11" s="1"/>
  <c r="I8" i="11" s="1"/>
  <c r="K8" i="11" s="1"/>
  <c r="I11" i="6"/>
  <c r="F11" i="6"/>
  <c r="F12" i="11" s="1"/>
  <c r="I12" i="11" s="1"/>
  <c r="K12" i="11" s="1"/>
  <c r="I15" i="6"/>
  <c r="F15" i="6"/>
  <c r="I19" i="6"/>
  <c r="F19" i="6"/>
  <c r="I4" i="6"/>
  <c r="F4" i="6"/>
  <c r="G4" i="6" s="1"/>
  <c r="I16" i="6"/>
  <c r="F16" i="6"/>
  <c r="I20" i="6"/>
  <c r="F20" i="6"/>
  <c r="F21" i="11" s="1"/>
  <c r="K8" i="6"/>
  <c r="F9" i="11"/>
  <c r="I9" i="11" s="1"/>
  <c r="K9" i="11" s="1"/>
  <c r="I13" i="11"/>
  <c r="K13" i="11" s="1"/>
  <c r="X4" i="7"/>
  <c r="AA29" i="7"/>
  <c r="AA9" i="7"/>
  <c r="AA2" i="3"/>
  <c r="J23" i="8"/>
  <c r="I23" i="8"/>
  <c r="J24" i="8"/>
  <c r="G12" i="8"/>
  <c r="D5" i="3"/>
  <c r="AA5" i="3" s="1"/>
  <c r="I9" i="8"/>
  <c r="F9" i="8"/>
  <c r="I10" i="8"/>
  <c r="F10" i="8"/>
  <c r="I11" i="8"/>
  <c r="F11" i="8"/>
  <c r="I19" i="8"/>
  <c r="F19" i="8"/>
  <c r="I20" i="8"/>
  <c r="F20" i="8"/>
  <c r="I18" i="8"/>
  <c r="F18" i="8"/>
  <c r="F17" i="8"/>
  <c r="I17" i="8"/>
  <c r="I16" i="8"/>
  <c r="F16" i="8"/>
  <c r="I15" i="8"/>
  <c r="F15" i="8"/>
  <c r="I14" i="8"/>
  <c r="F14" i="8"/>
  <c r="I13" i="8"/>
  <c r="F13" i="8"/>
  <c r="I8" i="8"/>
  <c r="F8" i="8"/>
  <c r="F6" i="8"/>
  <c r="I6" i="8"/>
  <c r="I5" i="8"/>
  <c r="F5" i="8"/>
  <c r="F4" i="8"/>
  <c r="I4" i="8"/>
  <c r="I3" i="8"/>
  <c r="F3" i="8"/>
  <c r="I2" i="8"/>
  <c r="F2" i="8"/>
  <c r="AA7" i="3"/>
  <c r="I22" i="8"/>
  <c r="D26" i="8"/>
  <c r="E26" i="8"/>
  <c r="F24" i="8"/>
  <c r="H23" i="8"/>
  <c r="F23" i="8"/>
  <c r="X3" i="3"/>
  <c r="AA6" i="3"/>
  <c r="F22" i="8"/>
  <c r="C26" i="8"/>
  <c r="AA159" i="3"/>
  <c r="AA160" i="3"/>
  <c r="AA161" i="3"/>
  <c r="D3" i="3"/>
  <c r="Y3" i="3"/>
  <c r="D4" i="3"/>
  <c r="AA4" i="3" s="1"/>
  <c r="AA11" i="7"/>
  <c r="AA19" i="7"/>
  <c r="AA17" i="7"/>
  <c r="AA13" i="7"/>
  <c r="D4" i="7"/>
  <c r="Y4" i="7"/>
  <c r="X5" i="7"/>
  <c r="X3" i="7"/>
  <c r="H22" i="6"/>
  <c r="H24" i="6"/>
  <c r="I8" i="6"/>
  <c r="F11" i="11"/>
  <c r="I11" i="11" s="1"/>
  <c r="K11" i="11" s="1"/>
  <c r="F14" i="11"/>
  <c r="C26" i="6"/>
  <c r="K20" i="6"/>
  <c r="F2" i="6"/>
  <c r="H23" i="6"/>
  <c r="F19" i="11"/>
  <c r="I19" i="11" s="1"/>
  <c r="K19" i="11" s="1"/>
  <c r="I24" i="6"/>
  <c r="J24" i="6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Y110" i="4"/>
  <c r="AA110" i="4" s="1"/>
  <c r="AA22" i="4"/>
  <c r="AA34" i="4"/>
  <c r="AA37" i="4"/>
  <c r="AA40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2" i="4"/>
  <c r="AA75" i="4"/>
  <c r="AA82" i="4"/>
  <c r="AA81" i="4"/>
  <c r="AA80" i="4"/>
  <c r="AA77" i="4"/>
  <c r="AA76" i="4"/>
  <c r="Y5" i="4"/>
  <c r="E23" i="6" s="1"/>
  <c r="AA73" i="4"/>
  <c r="AA79" i="4"/>
  <c r="AA78" i="4"/>
  <c r="AA74" i="4"/>
  <c r="X5" i="4"/>
  <c r="E22" i="6" s="1"/>
  <c r="J22" i="6" s="1"/>
  <c r="AA71" i="4"/>
  <c r="AA70" i="4"/>
  <c r="AA69" i="4"/>
  <c r="AA68" i="4"/>
  <c r="AA67" i="4"/>
  <c r="AA66" i="4"/>
  <c r="AA65" i="4"/>
  <c r="AA64" i="4"/>
  <c r="AA41" i="4"/>
  <c r="AA49" i="4"/>
  <c r="AA43" i="4"/>
  <c r="AA52" i="4"/>
  <c r="AA55" i="4"/>
  <c r="AA54" i="4"/>
  <c r="AA44" i="4"/>
  <c r="AA59" i="4"/>
  <c r="AA48" i="4"/>
  <c r="AA36" i="4"/>
  <c r="AA57" i="4"/>
  <c r="AA51" i="4"/>
  <c r="AA58" i="4"/>
  <c r="AA42" i="4"/>
  <c r="AA47" i="4"/>
  <c r="AA56" i="4"/>
  <c r="AA53" i="4"/>
  <c r="AA45" i="4"/>
  <c r="AA35" i="4"/>
  <c r="AA62" i="4"/>
  <c r="AA61" i="4"/>
  <c r="AA38" i="4"/>
  <c r="AA63" i="4"/>
  <c r="AA39" i="4"/>
  <c r="AA50" i="4"/>
  <c r="AA46" i="4"/>
  <c r="AA60" i="4"/>
  <c r="AA33" i="4"/>
  <c r="AA32" i="4"/>
  <c r="AA31" i="4"/>
  <c r="AA30" i="4"/>
  <c r="AA29" i="4"/>
  <c r="AA28" i="4"/>
  <c r="AA27" i="4"/>
  <c r="AA26" i="4"/>
  <c r="AA25" i="4"/>
  <c r="AA24" i="4"/>
  <c r="AA23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7" i="4"/>
  <c r="AA6" i="4"/>
  <c r="Y3" i="4"/>
  <c r="X3" i="4"/>
  <c r="F3" i="11"/>
  <c r="I3" i="11" s="1"/>
  <c r="K3" i="11" s="1"/>
  <c r="F16" i="11"/>
  <c r="I16" i="11" s="1"/>
  <c r="K16" i="11" s="1"/>
  <c r="F20" i="11"/>
  <c r="I20" i="11" s="1"/>
  <c r="K20" i="11" s="1"/>
  <c r="B26" i="6"/>
  <c r="G8" i="6"/>
  <c r="G16" i="6"/>
  <c r="AA8" i="4"/>
  <c r="AA72" i="4"/>
  <c r="G20" i="6" l="1"/>
  <c r="J22" i="8"/>
  <c r="F23" i="6"/>
  <c r="B26" i="8"/>
  <c r="B28" i="8" s="1"/>
  <c r="I23" i="6"/>
  <c r="H24" i="8"/>
  <c r="G2" i="6"/>
  <c r="F2" i="11"/>
  <c r="F25" i="11"/>
  <c r="I21" i="11"/>
  <c r="G18" i="6"/>
  <c r="K18" i="6"/>
  <c r="H26" i="6"/>
  <c r="G13" i="6"/>
  <c r="G10" i="6"/>
  <c r="K13" i="6"/>
  <c r="K10" i="6"/>
  <c r="K17" i="6"/>
  <c r="F18" i="11"/>
  <c r="I18" i="11" s="1"/>
  <c r="K18" i="11" s="1"/>
  <c r="K14" i="6"/>
  <c r="F15" i="11"/>
  <c r="I15" i="11" s="1"/>
  <c r="K15" i="11" s="1"/>
  <c r="K6" i="6"/>
  <c r="F6" i="11"/>
  <c r="I6" i="11" s="1"/>
  <c r="K6" i="11" s="1"/>
  <c r="K16" i="6"/>
  <c r="F17" i="11"/>
  <c r="I17" i="11" s="1"/>
  <c r="K17" i="11" s="1"/>
  <c r="G9" i="6"/>
  <c r="F10" i="11"/>
  <c r="I10" i="11" s="1"/>
  <c r="K10" i="11" s="1"/>
  <c r="G5" i="6"/>
  <c r="F5" i="11"/>
  <c r="I5" i="11" s="1"/>
  <c r="K5" i="11" s="1"/>
  <c r="K4" i="6"/>
  <c r="F4" i="11"/>
  <c r="I4" i="11" s="1"/>
  <c r="K4" i="11" s="1"/>
  <c r="I14" i="11"/>
  <c r="K14" i="11" s="1"/>
  <c r="K2" i="6"/>
  <c r="G10" i="8"/>
  <c r="K10" i="8"/>
  <c r="K11" i="8"/>
  <c r="G11" i="8"/>
  <c r="G7" i="8"/>
  <c r="K9" i="8"/>
  <c r="G9" i="8"/>
  <c r="K19" i="8"/>
  <c r="G19" i="8"/>
  <c r="K20" i="8"/>
  <c r="G20" i="8"/>
  <c r="G18" i="8"/>
  <c r="K18" i="8"/>
  <c r="K17" i="8"/>
  <c r="G17" i="8"/>
  <c r="K16" i="8"/>
  <c r="G16" i="8"/>
  <c r="K15" i="8"/>
  <c r="G15" i="8"/>
  <c r="K14" i="8"/>
  <c r="G14" i="8"/>
  <c r="K13" i="8"/>
  <c r="G13" i="8"/>
  <c r="G8" i="8"/>
  <c r="K8" i="8"/>
  <c r="G6" i="8"/>
  <c r="K6" i="8"/>
  <c r="K5" i="8"/>
  <c r="G5" i="8"/>
  <c r="G4" i="8"/>
  <c r="K4" i="8"/>
  <c r="G3" i="8"/>
  <c r="K3" i="8"/>
  <c r="G2" i="8"/>
  <c r="K2" i="8"/>
  <c r="J26" i="8"/>
  <c r="E28" i="8"/>
  <c r="D28" i="8"/>
  <c r="I26" i="8"/>
  <c r="K24" i="8"/>
  <c r="G24" i="8"/>
  <c r="AA3" i="3"/>
  <c r="K23" i="8"/>
  <c r="G23" i="8"/>
  <c r="G22" i="8"/>
  <c r="K22" i="8"/>
  <c r="H26" i="8"/>
  <c r="F26" i="8"/>
  <c r="C28" i="8"/>
  <c r="AA4" i="7"/>
  <c r="AA3" i="7"/>
  <c r="D26" i="6"/>
  <c r="K9" i="6"/>
  <c r="E26" i="6"/>
  <c r="E28" i="6" s="1"/>
  <c r="F22" i="6"/>
  <c r="G23" i="6"/>
  <c r="M23" i="6" s="1"/>
  <c r="K23" i="6"/>
  <c r="J23" i="6"/>
  <c r="G17" i="6"/>
  <c r="G6" i="6"/>
  <c r="K5" i="6"/>
  <c r="G14" i="6"/>
  <c r="AA5" i="4"/>
  <c r="AA4" i="4"/>
  <c r="AA3" i="4"/>
  <c r="K11" i="6"/>
  <c r="G11" i="6"/>
  <c r="K19" i="6"/>
  <c r="G19" i="6"/>
  <c r="B28" i="6"/>
  <c r="K15" i="6"/>
  <c r="G15" i="6"/>
  <c r="C28" i="6"/>
  <c r="K7" i="6"/>
  <c r="G7" i="6"/>
  <c r="K24" i="6"/>
  <c r="G24" i="6"/>
  <c r="M24" i="6" s="1"/>
  <c r="K3" i="6"/>
  <c r="G3" i="6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I25" i="11" l="1"/>
  <c r="K25" i="11" s="1"/>
  <c r="K21" i="11"/>
  <c r="K22" i="6"/>
  <c r="I24" i="11"/>
  <c r="K24" i="11" s="1"/>
  <c r="F24" i="11"/>
  <c r="I2" i="11"/>
  <c r="F23" i="11"/>
  <c r="F26" i="6"/>
  <c r="K26" i="8"/>
  <c r="G26" i="8"/>
  <c r="D28" i="6"/>
  <c r="J26" i="6"/>
  <c r="I26" i="6"/>
  <c r="G22" i="6"/>
  <c r="M22" i="6" s="1"/>
  <c r="H4" i="2"/>
  <c r="H5" i="2"/>
  <c r="H6" i="2"/>
  <c r="H7" i="2"/>
  <c r="H8" i="2"/>
  <c r="H9" i="2"/>
  <c r="H10" i="2"/>
  <c r="H11" i="2"/>
  <c r="H13" i="2"/>
  <c r="H14" i="2"/>
  <c r="H15" i="2"/>
  <c r="H16" i="2"/>
  <c r="H17" i="2"/>
  <c r="H18" i="2"/>
  <c r="H19" i="2"/>
  <c r="H20" i="2"/>
  <c r="C3" i="2"/>
  <c r="H3" i="2" s="1"/>
  <c r="C2" i="2"/>
  <c r="H2" i="2" s="1"/>
  <c r="I23" i="11" l="1"/>
  <c r="K23" i="11" s="1"/>
  <c r="K2" i="11"/>
  <c r="G26" i="6"/>
  <c r="M26" i="6" s="1"/>
  <c r="F27" i="11"/>
  <c r="K26" i="6"/>
  <c r="F3" i="1"/>
  <c r="G3" i="1"/>
  <c r="H3" i="1"/>
  <c r="H3" i="9" s="1"/>
  <c r="I3" i="1"/>
  <c r="I3" i="9" s="1"/>
  <c r="J3" i="1"/>
  <c r="J3" i="9" s="1"/>
  <c r="K3" i="1"/>
  <c r="K3" i="9" s="1"/>
  <c r="L3" i="1"/>
  <c r="L3" i="9" s="1"/>
  <c r="M3" i="1"/>
  <c r="M3" i="9" s="1"/>
  <c r="N3" i="1"/>
  <c r="N3" i="9" s="1"/>
  <c r="O3" i="1"/>
  <c r="O3" i="9" s="1"/>
  <c r="P3" i="1"/>
  <c r="P3" i="9" s="1"/>
  <c r="Q3" i="1"/>
  <c r="Q3" i="9" s="1"/>
  <c r="S3" i="1"/>
  <c r="S3" i="9" s="1"/>
  <c r="T3" i="1"/>
  <c r="T3" i="9" s="1"/>
  <c r="U3" i="1"/>
  <c r="U3" i="9" s="1"/>
  <c r="V3" i="1"/>
  <c r="V3" i="9" s="1"/>
  <c r="W3" i="1"/>
  <c r="E3" i="1"/>
  <c r="E3" i="9" s="1"/>
  <c r="Y6" i="1"/>
  <c r="X6" i="1"/>
  <c r="F3" i="9" l="1"/>
  <c r="G3" i="9"/>
  <c r="Z3" i="1"/>
  <c r="Z3" i="9" s="1"/>
  <c r="W3" i="9"/>
  <c r="I27" i="11"/>
  <c r="K27" i="11" s="1"/>
  <c r="C22" i="2"/>
  <c r="C23" i="2"/>
  <c r="E5" i="1"/>
  <c r="E2" i="2" s="1"/>
  <c r="J2" i="2" s="1"/>
  <c r="F5" i="1"/>
  <c r="G5" i="1"/>
  <c r="H5" i="1"/>
  <c r="I5" i="1"/>
  <c r="E6" i="2" s="1"/>
  <c r="J6" i="2" s="1"/>
  <c r="J5" i="1"/>
  <c r="K5" i="1"/>
  <c r="E8" i="2" s="1"/>
  <c r="J8" i="2" s="1"/>
  <c r="L5" i="1"/>
  <c r="E9" i="2" s="1"/>
  <c r="J9" i="2" s="1"/>
  <c r="M5" i="1"/>
  <c r="E10" i="2" s="1"/>
  <c r="J10" i="2" s="1"/>
  <c r="N5" i="1"/>
  <c r="E11" i="2" s="1"/>
  <c r="J11" i="2" s="1"/>
  <c r="O5" i="1"/>
  <c r="E12" i="2" s="1"/>
  <c r="P5" i="1"/>
  <c r="E13" i="2" s="1"/>
  <c r="J13" i="2" s="1"/>
  <c r="Q5" i="1"/>
  <c r="S5" i="1"/>
  <c r="E16" i="2" s="1"/>
  <c r="J16" i="2" s="1"/>
  <c r="T5" i="1"/>
  <c r="E17" i="2" s="1"/>
  <c r="J17" i="2" s="1"/>
  <c r="U5" i="1"/>
  <c r="V5" i="1"/>
  <c r="W5" i="1"/>
  <c r="E4" i="1"/>
  <c r="D2" i="2" s="1"/>
  <c r="F4" i="1"/>
  <c r="G4" i="1"/>
  <c r="D4" i="2" s="1"/>
  <c r="H4" i="1"/>
  <c r="D5" i="2" s="1"/>
  <c r="I4" i="1"/>
  <c r="J4" i="1"/>
  <c r="K4" i="1"/>
  <c r="L4" i="1"/>
  <c r="M4" i="1"/>
  <c r="D10" i="2" s="1"/>
  <c r="N4" i="1"/>
  <c r="D11" i="2" s="1"/>
  <c r="O4" i="1"/>
  <c r="D12" i="2" s="1"/>
  <c r="P4" i="1"/>
  <c r="D13" i="2" s="1"/>
  <c r="Q4" i="1"/>
  <c r="D14" i="2" s="1"/>
  <c r="R4" i="1"/>
  <c r="S4" i="1"/>
  <c r="T4" i="1"/>
  <c r="D17" i="2" s="1"/>
  <c r="U4" i="1"/>
  <c r="D18" i="2" s="1"/>
  <c r="V4" i="1"/>
  <c r="W4" i="1"/>
  <c r="D16" i="2" l="1"/>
  <c r="I16" i="2" s="1"/>
  <c r="D9" i="2"/>
  <c r="F9" i="2" s="1"/>
  <c r="D8" i="2"/>
  <c r="I8" i="2" s="1"/>
  <c r="D6" i="2"/>
  <c r="F6" i="2" s="1"/>
  <c r="E20" i="2"/>
  <c r="J20" i="2" s="1"/>
  <c r="D20" i="2"/>
  <c r="E19" i="2"/>
  <c r="J19" i="2" s="1"/>
  <c r="D19" i="2"/>
  <c r="I19" i="2" s="1"/>
  <c r="D3" i="2"/>
  <c r="I3" i="2" s="1"/>
  <c r="E3" i="2"/>
  <c r="J3" i="2" s="1"/>
  <c r="E18" i="2"/>
  <c r="J18" i="2" s="1"/>
  <c r="D15" i="2"/>
  <c r="I15" i="2" s="1"/>
  <c r="E14" i="2"/>
  <c r="J14" i="2" s="1"/>
  <c r="E5" i="2"/>
  <c r="J5" i="2" s="1"/>
  <c r="E4" i="2"/>
  <c r="J4" i="2" s="1"/>
  <c r="D7" i="2"/>
  <c r="I7" i="2" s="1"/>
  <c r="E7" i="2"/>
  <c r="J7" i="2" s="1"/>
  <c r="I14" i="2"/>
  <c r="I2" i="2"/>
  <c r="F2" i="2"/>
  <c r="G2" i="2" s="1"/>
  <c r="I13" i="2"/>
  <c r="F13" i="2"/>
  <c r="I5" i="2"/>
  <c r="F12" i="2"/>
  <c r="G12" i="2" s="1"/>
  <c r="F11" i="2"/>
  <c r="I11" i="2"/>
  <c r="I10" i="2"/>
  <c r="F10" i="2"/>
  <c r="I18" i="2"/>
  <c r="I17" i="2"/>
  <c r="F17" i="2"/>
  <c r="I4" i="2"/>
  <c r="D6" i="1"/>
  <c r="Z6" i="1"/>
  <c r="C24" i="2" s="1"/>
  <c r="D7" i="1"/>
  <c r="X7" i="1"/>
  <c r="Y7" i="1"/>
  <c r="Z7" i="1"/>
  <c r="D8" i="1"/>
  <c r="X8" i="1"/>
  <c r="Y8" i="1"/>
  <c r="Z8" i="1"/>
  <c r="D9" i="1"/>
  <c r="X9" i="1"/>
  <c r="Y9" i="1"/>
  <c r="Z9" i="1"/>
  <c r="D10" i="1"/>
  <c r="X10" i="1"/>
  <c r="Y10" i="1"/>
  <c r="Z10" i="1"/>
  <c r="D11" i="1"/>
  <c r="X11" i="1"/>
  <c r="Y11" i="1"/>
  <c r="Z11" i="1"/>
  <c r="D12" i="1"/>
  <c r="X12" i="1"/>
  <c r="Y12" i="1"/>
  <c r="Z12" i="1"/>
  <c r="D13" i="1"/>
  <c r="X13" i="1"/>
  <c r="Y13" i="1"/>
  <c r="Z13" i="1"/>
  <c r="D14" i="1"/>
  <c r="X14" i="1"/>
  <c r="Y14" i="1"/>
  <c r="Z14" i="1"/>
  <c r="D15" i="1"/>
  <c r="X15" i="1"/>
  <c r="Y15" i="1"/>
  <c r="Z15" i="1"/>
  <c r="D16" i="1"/>
  <c r="X16" i="1"/>
  <c r="Y16" i="1"/>
  <c r="Z16" i="1"/>
  <c r="D17" i="1"/>
  <c r="X17" i="1"/>
  <c r="Y17" i="1"/>
  <c r="Z17" i="1"/>
  <c r="D18" i="1"/>
  <c r="X18" i="1"/>
  <c r="Y18" i="1"/>
  <c r="Z18" i="1"/>
  <c r="D19" i="1"/>
  <c r="X19" i="1"/>
  <c r="Y19" i="1"/>
  <c r="Z19" i="1"/>
  <c r="D20" i="1"/>
  <c r="X20" i="1"/>
  <c r="Y20" i="1"/>
  <c r="Z20" i="1"/>
  <c r="D21" i="1"/>
  <c r="X21" i="1"/>
  <c r="Y21" i="1"/>
  <c r="Z21" i="1"/>
  <c r="D22" i="1"/>
  <c r="X22" i="1"/>
  <c r="Y22" i="1"/>
  <c r="Z22" i="1"/>
  <c r="D23" i="1"/>
  <c r="X23" i="1"/>
  <c r="Y23" i="1"/>
  <c r="Z23" i="1"/>
  <c r="D24" i="1"/>
  <c r="X24" i="1"/>
  <c r="Y24" i="1"/>
  <c r="Z24" i="1"/>
  <c r="D25" i="1"/>
  <c r="X25" i="1"/>
  <c r="Y25" i="1"/>
  <c r="Z25" i="1"/>
  <c r="D26" i="1"/>
  <c r="X26" i="1"/>
  <c r="Y26" i="1"/>
  <c r="Z26" i="1"/>
  <c r="D27" i="1"/>
  <c r="X27" i="1"/>
  <c r="Y27" i="1"/>
  <c r="Z27" i="1"/>
  <c r="D28" i="1"/>
  <c r="X28" i="1"/>
  <c r="Y28" i="1"/>
  <c r="Z28" i="1"/>
  <c r="D29" i="1"/>
  <c r="X29" i="1"/>
  <c r="Y29" i="1"/>
  <c r="Z29" i="1"/>
  <c r="D30" i="1"/>
  <c r="X30" i="1"/>
  <c r="Y30" i="1"/>
  <c r="Z30" i="1"/>
  <c r="D31" i="1"/>
  <c r="X31" i="1"/>
  <c r="Y31" i="1"/>
  <c r="Z31" i="1"/>
  <c r="D32" i="1"/>
  <c r="X32" i="1"/>
  <c r="Y32" i="1"/>
  <c r="Z32" i="1"/>
  <c r="D33" i="1"/>
  <c r="X33" i="1"/>
  <c r="Y33" i="1"/>
  <c r="Z33" i="1"/>
  <c r="D34" i="1"/>
  <c r="X34" i="1"/>
  <c r="Y34" i="1"/>
  <c r="Z34" i="1"/>
  <c r="D60" i="1"/>
  <c r="X60" i="1"/>
  <c r="Y60" i="1"/>
  <c r="Z60" i="1"/>
  <c r="D46" i="1"/>
  <c r="X46" i="1"/>
  <c r="Y46" i="1"/>
  <c r="Z46" i="1"/>
  <c r="D50" i="1"/>
  <c r="X50" i="1"/>
  <c r="Y50" i="1"/>
  <c r="Z50" i="1"/>
  <c r="D39" i="1"/>
  <c r="X39" i="1"/>
  <c r="Y39" i="1"/>
  <c r="Z39" i="1"/>
  <c r="D63" i="1"/>
  <c r="X63" i="1"/>
  <c r="Y63" i="1"/>
  <c r="Z63" i="1"/>
  <c r="D38" i="1"/>
  <c r="X38" i="1"/>
  <c r="Y38" i="1"/>
  <c r="Z38" i="1"/>
  <c r="D61" i="1"/>
  <c r="X61" i="1"/>
  <c r="Y61" i="1"/>
  <c r="Z61" i="1"/>
  <c r="D62" i="1"/>
  <c r="X62" i="1"/>
  <c r="Y62" i="1"/>
  <c r="Z62" i="1"/>
  <c r="D37" i="1"/>
  <c r="X37" i="1"/>
  <c r="Y37" i="1"/>
  <c r="Z37" i="1"/>
  <c r="D35" i="1"/>
  <c r="X35" i="1"/>
  <c r="Y35" i="1"/>
  <c r="Z35" i="1"/>
  <c r="D45" i="1"/>
  <c r="X45" i="1"/>
  <c r="Y45" i="1"/>
  <c r="Z45" i="1"/>
  <c r="D53" i="1"/>
  <c r="X53" i="1"/>
  <c r="Y53" i="1"/>
  <c r="Z53" i="1"/>
  <c r="D56" i="1"/>
  <c r="X56" i="1"/>
  <c r="Y56" i="1"/>
  <c r="Z56" i="1"/>
  <c r="D47" i="1"/>
  <c r="X47" i="1"/>
  <c r="Y47" i="1"/>
  <c r="Z47" i="1"/>
  <c r="D42" i="1"/>
  <c r="X42" i="1"/>
  <c r="Y42" i="1"/>
  <c r="Z42" i="1"/>
  <c r="D40" i="1"/>
  <c r="X40" i="1"/>
  <c r="Y40" i="1"/>
  <c r="Z40" i="1"/>
  <c r="D58" i="1"/>
  <c r="X58" i="1"/>
  <c r="Y58" i="1"/>
  <c r="Z58" i="1"/>
  <c r="D51" i="1"/>
  <c r="X51" i="1"/>
  <c r="Y51" i="1"/>
  <c r="Z51" i="1"/>
  <c r="D57" i="1"/>
  <c r="X57" i="1"/>
  <c r="Y57" i="1"/>
  <c r="Z57" i="1"/>
  <c r="D36" i="1"/>
  <c r="X36" i="1"/>
  <c r="Y36" i="1"/>
  <c r="Z36" i="1"/>
  <c r="D48" i="1"/>
  <c r="X48" i="1"/>
  <c r="Y48" i="1"/>
  <c r="Z48" i="1"/>
  <c r="D59" i="1"/>
  <c r="X59" i="1"/>
  <c r="Y59" i="1"/>
  <c r="Z59" i="1"/>
  <c r="D44" i="1"/>
  <c r="X44" i="1"/>
  <c r="Y44" i="1"/>
  <c r="Z44" i="1"/>
  <c r="D54" i="1"/>
  <c r="X54" i="1"/>
  <c r="Y54" i="1"/>
  <c r="Z54" i="1"/>
  <c r="D55" i="1"/>
  <c r="X55" i="1"/>
  <c r="Y55" i="1"/>
  <c r="Z55" i="1"/>
  <c r="D52" i="1"/>
  <c r="X52" i="1"/>
  <c r="Y52" i="1"/>
  <c r="Z52" i="1"/>
  <c r="D43" i="1"/>
  <c r="X43" i="1"/>
  <c r="Y43" i="1"/>
  <c r="Z43" i="1"/>
  <c r="D49" i="1"/>
  <c r="X49" i="1"/>
  <c r="Y49" i="1"/>
  <c r="Z49" i="1"/>
  <c r="D41" i="1"/>
  <c r="X41" i="1"/>
  <c r="Y41" i="1"/>
  <c r="Z41" i="1"/>
  <c r="D64" i="1"/>
  <c r="X64" i="1"/>
  <c r="Y64" i="1"/>
  <c r="Z64" i="1"/>
  <c r="D65" i="1"/>
  <c r="X65" i="1"/>
  <c r="Y65" i="1"/>
  <c r="Z65" i="1"/>
  <c r="D66" i="1"/>
  <c r="X66" i="1"/>
  <c r="Y66" i="1"/>
  <c r="Z66" i="1"/>
  <c r="D67" i="1"/>
  <c r="X67" i="1"/>
  <c r="Y67" i="1"/>
  <c r="Z67" i="1"/>
  <c r="D68" i="1"/>
  <c r="X68" i="1"/>
  <c r="Y68" i="1"/>
  <c r="Z68" i="1"/>
  <c r="D69" i="1"/>
  <c r="X69" i="1"/>
  <c r="Y69" i="1"/>
  <c r="Z69" i="1"/>
  <c r="D70" i="1"/>
  <c r="X70" i="1"/>
  <c r="Y70" i="1"/>
  <c r="Z70" i="1"/>
  <c r="D71" i="1"/>
  <c r="X71" i="1"/>
  <c r="Y71" i="1"/>
  <c r="Z71" i="1"/>
  <c r="D72" i="1"/>
  <c r="X72" i="1"/>
  <c r="Y72" i="1"/>
  <c r="Z72" i="1"/>
  <c r="D73" i="1"/>
  <c r="X73" i="1"/>
  <c r="Y73" i="1"/>
  <c r="Z73" i="1"/>
  <c r="D74" i="1"/>
  <c r="X74" i="1"/>
  <c r="Y74" i="1"/>
  <c r="Z74" i="1"/>
  <c r="D75" i="1"/>
  <c r="X75" i="1"/>
  <c r="Y75" i="1"/>
  <c r="Z75" i="1"/>
  <c r="D76" i="1"/>
  <c r="X76" i="1"/>
  <c r="Y76" i="1"/>
  <c r="Z76" i="1"/>
  <c r="D77" i="1"/>
  <c r="X77" i="1"/>
  <c r="Y77" i="1"/>
  <c r="Z77" i="1"/>
  <c r="D78" i="1"/>
  <c r="X78" i="1"/>
  <c r="Y78" i="1"/>
  <c r="Z78" i="1"/>
  <c r="D79" i="1"/>
  <c r="X79" i="1"/>
  <c r="Y79" i="1"/>
  <c r="Z79" i="1"/>
  <c r="D80" i="1"/>
  <c r="X80" i="1"/>
  <c r="Y80" i="1"/>
  <c r="Z80" i="1"/>
  <c r="D81" i="1"/>
  <c r="X81" i="1"/>
  <c r="Y81" i="1"/>
  <c r="Z81" i="1"/>
  <c r="D82" i="1"/>
  <c r="X82" i="1"/>
  <c r="Y82" i="1"/>
  <c r="Z82" i="1"/>
  <c r="D83" i="1"/>
  <c r="X83" i="1"/>
  <c r="Y83" i="1"/>
  <c r="Z83" i="1"/>
  <c r="D84" i="1"/>
  <c r="X84" i="1"/>
  <c r="Y84" i="1"/>
  <c r="Z84" i="1"/>
  <c r="D85" i="1"/>
  <c r="X85" i="1"/>
  <c r="Y85" i="1"/>
  <c r="Z85" i="1"/>
  <c r="D86" i="1"/>
  <c r="X86" i="1"/>
  <c r="Y86" i="1"/>
  <c r="Z86" i="1"/>
  <c r="D87" i="1"/>
  <c r="X87" i="1"/>
  <c r="Y87" i="1"/>
  <c r="Z87" i="1"/>
  <c r="D88" i="1"/>
  <c r="X88" i="1"/>
  <c r="Y88" i="1"/>
  <c r="Z88" i="1"/>
  <c r="D89" i="1"/>
  <c r="X89" i="1"/>
  <c r="Y89" i="1"/>
  <c r="Z89" i="1"/>
  <c r="D90" i="1"/>
  <c r="X90" i="1"/>
  <c r="Y90" i="1"/>
  <c r="Z90" i="1"/>
  <c r="D91" i="1"/>
  <c r="X91" i="1"/>
  <c r="Y91" i="1"/>
  <c r="Z91" i="1"/>
  <c r="D92" i="1"/>
  <c r="X92" i="1"/>
  <c r="Y92" i="1"/>
  <c r="Z92" i="1"/>
  <c r="D93" i="1"/>
  <c r="X93" i="1"/>
  <c r="Y93" i="1"/>
  <c r="Z93" i="1"/>
  <c r="D94" i="1"/>
  <c r="X94" i="1"/>
  <c r="Y94" i="1"/>
  <c r="Z94" i="1"/>
  <c r="D95" i="1"/>
  <c r="X95" i="1"/>
  <c r="Y95" i="1"/>
  <c r="Z95" i="1"/>
  <c r="D96" i="1"/>
  <c r="X96" i="1"/>
  <c r="Y96" i="1"/>
  <c r="Z96" i="1"/>
  <c r="D97" i="1"/>
  <c r="X97" i="1"/>
  <c r="Y97" i="1"/>
  <c r="Z97" i="1"/>
  <c r="D98" i="1"/>
  <c r="X98" i="1"/>
  <c r="Y98" i="1"/>
  <c r="Z98" i="1"/>
  <c r="D99" i="1"/>
  <c r="X99" i="1"/>
  <c r="Y99" i="1"/>
  <c r="Z99" i="1"/>
  <c r="D100" i="1"/>
  <c r="X100" i="1"/>
  <c r="Y100" i="1"/>
  <c r="Z100" i="1"/>
  <c r="D101" i="1"/>
  <c r="X101" i="1"/>
  <c r="Y101" i="1"/>
  <c r="Z101" i="1"/>
  <c r="D102" i="1"/>
  <c r="X102" i="1"/>
  <c r="Y102" i="1"/>
  <c r="Z102" i="1"/>
  <c r="D103" i="1"/>
  <c r="X103" i="1"/>
  <c r="Y103" i="1"/>
  <c r="Z103" i="1"/>
  <c r="D104" i="1"/>
  <c r="X104" i="1"/>
  <c r="Y104" i="1"/>
  <c r="Z104" i="1"/>
  <c r="D105" i="1"/>
  <c r="X105" i="1"/>
  <c r="Y105" i="1"/>
  <c r="Z105" i="1"/>
  <c r="D106" i="1"/>
  <c r="X106" i="1"/>
  <c r="Y106" i="1"/>
  <c r="Z106" i="1"/>
  <c r="D107" i="1"/>
  <c r="X107" i="1"/>
  <c r="Y107" i="1"/>
  <c r="Z107" i="1"/>
  <c r="D108" i="1"/>
  <c r="X108" i="1"/>
  <c r="Y108" i="1"/>
  <c r="Z108" i="1"/>
  <c r="D109" i="1"/>
  <c r="X109" i="1"/>
  <c r="Y109" i="1"/>
  <c r="Z109" i="1"/>
  <c r="X110" i="1"/>
  <c r="Z110" i="1"/>
  <c r="D111" i="1"/>
  <c r="X111" i="1"/>
  <c r="Y111" i="1"/>
  <c r="Z111" i="1"/>
  <c r="D112" i="1"/>
  <c r="X112" i="1"/>
  <c r="Y112" i="1"/>
  <c r="Z112" i="1"/>
  <c r="D113" i="1"/>
  <c r="X113" i="1"/>
  <c r="Y113" i="1"/>
  <c r="Z113" i="1"/>
  <c r="D114" i="1"/>
  <c r="X114" i="1"/>
  <c r="Y114" i="1"/>
  <c r="Z114" i="1"/>
  <c r="D115" i="1"/>
  <c r="X115" i="1"/>
  <c r="Y115" i="1"/>
  <c r="Z115" i="1"/>
  <c r="D116" i="1"/>
  <c r="X116" i="1"/>
  <c r="Y116" i="1"/>
  <c r="Z116" i="1"/>
  <c r="D117" i="1"/>
  <c r="X117" i="1"/>
  <c r="Y117" i="1"/>
  <c r="Z117" i="1"/>
  <c r="D118" i="1"/>
  <c r="X118" i="1"/>
  <c r="Y118" i="1"/>
  <c r="Z118" i="1"/>
  <c r="D119" i="1"/>
  <c r="X119" i="1"/>
  <c r="Y119" i="1"/>
  <c r="Z119" i="1"/>
  <c r="D120" i="1"/>
  <c r="X120" i="1"/>
  <c r="Y120" i="1"/>
  <c r="Z120" i="1"/>
  <c r="D121" i="1"/>
  <c r="X121" i="1"/>
  <c r="Y121" i="1"/>
  <c r="Z121" i="1"/>
  <c r="D122" i="1"/>
  <c r="X122" i="1"/>
  <c r="Y122" i="1"/>
  <c r="Z122" i="1"/>
  <c r="D123" i="1"/>
  <c r="X123" i="1"/>
  <c r="Y123" i="1"/>
  <c r="Z123" i="1"/>
  <c r="D124" i="1"/>
  <c r="X124" i="1"/>
  <c r="Y124" i="1"/>
  <c r="Z124" i="1"/>
  <c r="D125" i="1"/>
  <c r="X125" i="1"/>
  <c r="Y125" i="1"/>
  <c r="Z125" i="1"/>
  <c r="D126" i="1"/>
  <c r="X126" i="1"/>
  <c r="Y126" i="1"/>
  <c r="Z126" i="1"/>
  <c r="D127" i="1"/>
  <c r="X127" i="1"/>
  <c r="Y127" i="1"/>
  <c r="Z127" i="1"/>
  <c r="D128" i="1"/>
  <c r="X128" i="1"/>
  <c r="Y128" i="1"/>
  <c r="Z128" i="1"/>
  <c r="D129" i="1"/>
  <c r="X129" i="1"/>
  <c r="Y129" i="1"/>
  <c r="Z129" i="1"/>
  <c r="D130" i="1"/>
  <c r="X130" i="1"/>
  <c r="Y130" i="1"/>
  <c r="Z130" i="1"/>
  <c r="D131" i="1"/>
  <c r="X131" i="1"/>
  <c r="Y131" i="1"/>
  <c r="Z131" i="1"/>
  <c r="D132" i="1"/>
  <c r="X132" i="1"/>
  <c r="Y132" i="1"/>
  <c r="Z132" i="1"/>
  <c r="D133" i="1"/>
  <c r="X133" i="1"/>
  <c r="Y133" i="1"/>
  <c r="Z133" i="1"/>
  <c r="D134" i="1"/>
  <c r="X134" i="1"/>
  <c r="Y134" i="1"/>
  <c r="Z134" i="1"/>
  <c r="D135" i="1"/>
  <c r="X135" i="1"/>
  <c r="Y135" i="1"/>
  <c r="Z135" i="1"/>
  <c r="D136" i="1"/>
  <c r="X136" i="1"/>
  <c r="Y136" i="1"/>
  <c r="Z136" i="1"/>
  <c r="D137" i="1"/>
  <c r="X137" i="1"/>
  <c r="Y137" i="1"/>
  <c r="Z137" i="1"/>
  <c r="D138" i="1"/>
  <c r="X138" i="1"/>
  <c r="Y138" i="1"/>
  <c r="Z138" i="1"/>
  <c r="D139" i="1"/>
  <c r="X139" i="1"/>
  <c r="Y139" i="1"/>
  <c r="Z139" i="1"/>
  <c r="D140" i="1"/>
  <c r="X140" i="1"/>
  <c r="Y140" i="1"/>
  <c r="Z140" i="1"/>
  <c r="D141" i="1"/>
  <c r="X141" i="1"/>
  <c r="Y141" i="1"/>
  <c r="Z141" i="1"/>
  <c r="D142" i="1"/>
  <c r="X142" i="1"/>
  <c r="Y142" i="1"/>
  <c r="Z142" i="1"/>
  <c r="D143" i="1"/>
  <c r="X143" i="1"/>
  <c r="Y143" i="1"/>
  <c r="Z143" i="1"/>
  <c r="D144" i="1"/>
  <c r="X144" i="1"/>
  <c r="Y144" i="1"/>
  <c r="Z144" i="1"/>
  <c r="D145" i="1"/>
  <c r="X145" i="1"/>
  <c r="Y145" i="1"/>
  <c r="Z145" i="1"/>
  <c r="D146" i="1"/>
  <c r="X146" i="1"/>
  <c r="Y146" i="1"/>
  <c r="Z146" i="1"/>
  <c r="D147" i="1"/>
  <c r="X147" i="1"/>
  <c r="Y147" i="1"/>
  <c r="Z147" i="1"/>
  <c r="D148" i="1"/>
  <c r="X148" i="1"/>
  <c r="Y148" i="1"/>
  <c r="Z148" i="1"/>
  <c r="D149" i="1"/>
  <c r="X149" i="1"/>
  <c r="Y149" i="1"/>
  <c r="Z149" i="1"/>
  <c r="D150" i="1"/>
  <c r="X150" i="1"/>
  <c r="Y150" i="1"/>
  <c r="Z150" i="1"/>
  <c r="D151" i="1"/>
  <c r="X151" i="1"/>
  <c r="Y151" i="1"/>
  <c r="Z151" i="1"/>
  <c r="D152" i="1"/>
  <c r="X152" i="1"/>
  <c r="Y152" i="1"/>
  <c r="Z152" i="1"/>
  <c r="D153" i="1"/>
  <c r="X153" i="1"/>
  <c r="Y153" i="1"/>
  <c r="Z153" i="1"/>
  <c r="D154" i="1"/>
  <c r="X154" i="1"/>
  <c r="Y154" i="1"/>
  <c r="Z154" i="1"/>
  <c r="D155" i="1"/>
  <c r="X155" i="1"/>
  <c r="Y155" i="1"/>
  <c r="Z155" i="1"/>
  <c r="D156" i="1"/>
  <c r="X156" i="1"/>
  <c r="Y156" i="1"/>
  <c r="Z156" i="1"/>
  <c r="D157" i="1"/>
  <c r="X157" i="1"/>
  <c r="Y157" i="1"/>
  <c r="Z157" i="1"/>
  <c r="D158" i="1"/>
  <c r="X158" i="1"/>
  <c r="Y158" i="1"/>
  <c r="Z158" i="1"/>
  <c r="D159" i="1"/>
  <c r="X159" i="1"/>
  <c r="Y159" i="1"/>
  <c r="Z159" i="1"/>
  <c r="D160" i="1"/>
  <c r="X160" i="1"/>
  <c r="Y160" i="1"/>
  <c r="Z160" i="1"/>
  <c r="D161" i="1"/>
  <c r="X161" i="1"/>
  <c r="Y161" i="1"/>
  <c r="Z161" i="1"/>
  <c r="Z2" i="1"/>
  <c r="B24" i="2" s="1"/>
  <c r="Y2" i="1"/>
  <c r="B23" i="2" s="1"/>
  <c r="X2" i="1"/>
  <c r="D2" i="1"/>
  <c r="R110" i="1"/>
  <c r="R110" i="9" l="1"/>
  <c r="R110" i="7"/>
  <c r="F7" i="2"/>
  <c r="K7" i="2" s="1"/>
  <c r="D110" i="1"/>
  <c r="D5" i="1" s="1"/>
  <c r="F18" i="2"/>
  <c r="K18" i="2" s="1"/>
  <c r="F5" i="2"/>
  <c r="G5" i="2" s="1"/>
  <c r="F16" i="2"/>
  <c r="K16" i="2" s="1"/>
  <c r="F8" i="2"/>
  <c r="K8" i="2" s="1"/>
  <c r="I9" i="2"/>
  <c r="I6" i="2"/>
  <c r="B22" i="2"/>
  <c r="B26" i="2" s="1"/>
  <c r="B28" i="2" s="1"/>
  <c r="F20" i="2"/>
  <c r="K20" i="2" s="1"/>
  <c r="I20" i="2"/>
  <c r="F19" i="2"/>
  <c r="G19" i="2" s="1"/>
  <c r="F3" i="2"/>
  <c r="G3" i="2" s="1"/>
  <c r="F14" i="2"/>
  <c r="G14" i="2" s="1"/>
  <c r="F4" i="2"/>
  <c r="G4" i="2" s="1"/>
  <c r="Y110" i="1"/>
  <c r="Y5" i="1" s="1"/>
  <c r="R3" i="1"/>
  <c r="R5" i="1"/>
  <c r="Z5" i="1"/>
  <c r="Z4" i="1"/>
  <c r="H24" i="2"/>
  <c r="C26" i="2"/>
  <c r="K2" i="2"/>
  <c r="Y4" i="1"/>
  <c r="K10" i="2"/>
  <c r="G10" i="2"/>
  <c r="G9" i="2"/>
  <c r="K9" i="2"/>
  <c r="X5" i="1"/>
  <c r="G6" i="2"/>
  <c r="K6" i="2"/>
  <c r="K11" i="2"/>
  <c r="G11" i="2"/>
  <c r="G13" i="2"/>
  <c r="K13" i="2"/>
  <c r="H23" i="2"/>
  <c r="G17" i="2"/>
  <c r="K17" i="2"/>
  <c r="G8" i="2"/>
  <c r="X4" i="1"/>
  <c r="D4" i="1"/>
  <c r="AA2" i="1"/>
  <c r="AA6" i="1"/>
  <c r="AA157" i="1"/>
  <c r="AA153" i="1"/>
  <c r="AA147" i="1"/>
  <c r="AA144" i="1"/>
  <c r="AA142" i="1"/>
  <c r="AA138" i="1"/>
  <c r="AA130" i="1"/>
  <c r="AA116" i="1"/>
  <c r="AA102" i="1"/>
  <c r="AA90" i="1"/>
  <c r="AA81" i="1"/>
  <c r="AA66" i="1"/>
  <c r="AA49" i="1"/>
  <c r="AA40" i="1"/>
  <c r="AA62" i="1"/>
  <c r="AA34" i="1"/>
  <c r="AA22" i="1"/>
  <c r="AA10" i="1"/>
  <c r="AA161" i="1"/>
  <c r="AA148" i="1"/>
  <c r="AA143" i="1"/>
  <c r="AA134" i="1"/>
  <c r="AA122" i="1"/>
  <c r="AA111" i="1"/>
  <c r="AA106" i="1"/>
  <c r="AA98" i="1"/>
  <c r="AA94" i="1"/>
  <c r="AA86" i="1"/>
  <c r="AA70" i="1"/>
  <c r="AA54" i="1"/>
  <c r="AA36" i="1"/>
  <c r="AA53" i="1"/>
  <c r="AA39" i="1"/>
  <c r="AA30" i="1"/>
  <c r="AA26" i="1"/>
  <c r="AA18" i="1"/>
  <c r="AA14" i="1"/>
  <c r="AA141" i="1"/>
  <c r="AA140" i="1"/>
  <c r="AA139" i="1"/>
  <c r="AA137" i="1"/>
  <c r="AA136" i="1"/>
  <c r="AA135" i="1"/>
  <c r="AA133" i="1"/>
  <c r="AA132" i="1"/>
  <c r="AA131" i="1"/>
  <c r="AA129" i="1"/>
  <c r="AA128" i="1"/>
  <c r="AA127" i="1"/>
  <c r="AA126" i="1"/>
  <c r="AA125" i="1"/>
  <c r="AA124" i="1"/>
  <c r="AA123" i="1"/>
  <c r="AA121" i="1"/>
  <c r="AA119" i="1"/>
  <c r="AA118" i="1"/>
  <c r="AA115" i="1"/>
  <c r="AA114" i="1"/>
  <c r="AA113" i="1"/>
  <c r="AA109" i="1"/>
  <c r="AA108" i="1"/>
  <c r="AA107" i="1"/>
  <c r="AA105" i="1"/>
  <c r="AA104" i="1"/>
  <c r="AA103" i="1"/>
  <c r="AA101" i="1"/>
  <c r="AA100" i="1"/>
  <c r="AA99" i="1"/>
  <c r="AA97" i="1"/>
  <c r="AA96" i="1"/>
  <c r="AA95" i="1"/>
  <c r="AA93" i="1"/>
  <c r="AA92" i="1"/>
  <c r="AA91" i="1"/>
  <c r="AA89" i="1"/>
  <c r="AA88" i="1"/>
  <c r="AA87" i="1"/>
  <c r="AA85" i="1"/>
  <c r="AA84" i="1"/>
  <c r="AA83" i="1"/>
  <c r="AA77" i="1"/>
  <c r="AA73" i="1"/>
  <c r="AA71" i="1"/>
  <c r="AA69" i="1"/>
  <c r="AA68" i="1"/>
  <c r="AA67" i="1"/>
  <c r="AA65" i="1"/>
  <c r="AA64" i="1"/>
  <c r="AA41" i="1"/>
  <c r="AA43" i="1"/>
  <c r="AA52" i="1"/>
  <c r="AA55" i="1"/>
  <c r="AA44" i="1"/>
  <c r="AA59" i="1"/>
  <c r="AA48" i="1"/>
  <c r="AA57" i="1"/>
  <c r="AA51" i="1"/>
  <c r="AA58" i="1"/>
  <c r="AA42" i="1"/>
  <c r="AA47" i="1"/>
  <c r="AA56" i="1"/>
  <c r="AA45" i="1"/>
  <c r="AA35" i="1"/>
  <c r="AA37" i="1"/>
  <c r="AA61" i="1"/>
  <c r="AA38" i="1"/>
  <c r="AA63" i="1"/>
  <c r="AA50" i="1"/>
  <c r="AA46" i="1"/>
  <c r="AA60" i="1"/>
  <c r="AA33" i="1"/>
  <c r="AA32" i="1"/>
  <c r="AA31" i="1"/>
  <c r="AA29" i="1"/>
  <c r="AA28" i="1"/>
  <c r="AA27" i="1"/>
  <c r="AA25" i="1"/>
  <c r="AA24" i="1"/>
  <c r="AA23" i="1"/>
  <c r="AA21" i="1"/>
  <c r="AA20" i="1"/>
  <c r="AA19" i="1"/>
  <c r="AA17" i="1"/>
  <c r="AA16" i="1"/>
  <c r="AA15" i="1"/>
  <c r="AA13" i="1"/>
  <c r="AA12" i="1"/>
  <c r="AA11" i="1"/>
  <c r="AA9" i="1"/>
  <c r="AA8" i="1"/>
  <c r="AA7" i="1"/>
  <c r="AA120" i="1"/>
  <c r="AA117" i="1"/>
  <c r="AA112" i="1"/>
  <c r="AA82" i="1"/>
  <c r="AA80" i="1"/>
  <c r="AA79" i="1"/>
  <c r="AA78" i="1"/>
  <c r="AA76" i="1"/>
  <c r="AA75" i="1"/>
  <c r="AA74" i="1"/>
  <c r="AA72" i="1"/>
  <c r="AA160" i="1"/>
  <c r="AA159" i="1"/>
  <c r="AA158" i="1"/>
  <c r="AA156" i="1"/>
  <c r="AA155" i="1"/>
  <c r="AA154" i="1"/>
  <c r="AA152" i="1"/>
  <c r="AA151" i="1"/>
  <c r="X3" i="1"/>
  <c r="X3" i="9" s="1"/>
  <c r="AA150" i="1"/>
  <c r="AA146" i="1"/>
  <c r="AA149" i="1"/>
  <c r="AA145" i="1"/>
  <c r="G18" i="2" l="1"/>
  <c r="AA110" i="1"/>
  <c r="K14" i="2"/>
  <c r="D3" i="1"/>
  <c r="R3" i="9"/>
  <c r="D3" i="9" s="1"/>
  <c r="G7" i="2"/>
  <c r="K5" i="2"/>
  <c r="G16" i="2"/>
  <c r="Y110" i="7"/>
  <c r="Y5" i="7" s="1"/>
  <c r="R5" i="7"/>
  <c r="D110" i="7"/>
  <c r="D110" i="9"/>
  <c r="R5" i="9"/>
  <c r="Y110" i="9"/>
  <c r="Y5" i="9" s="1"/>
  <c r="K3" i="2"/>
  <c r="K4" i="2"/>
  <c r="H22" i="2"/>
  <c r="G20" i="2"/>
  <c r="E24" i="2"/>
  <c r="D24" i="2"/>
  <c r="I24" i="2" s="1"/>
  <c r="K19" i="2"/>
  <c r="D23" i="2"/>
  <c r="I23" i="2" s="1"/>
  <c r="E15" i="2"/>
  <c r="J15" i="2" s="1"/>
  <c r="E23" i="2"/>
  <c r="J23" i="2" s="1"/>
  <c r="D22" i="2"/>
  <c r="I22" i="2" s="1"/>
  <c r="E22" i="2"/>
  <c r="J22" i="2" s="1"/>
  <c r="Y3" i="1"/>
  <c r="J24" i="2"/>
  <c r="H26" i="2"/>
  <c r="C28" i="2"/>
  <c r="AA5" i="1"/>
  <c r="AA4" i="1"/>
  <c r="F15" i="2" l="1"/>
  <c r="AA3" i="1"/>
  <c r="Y3" i="9"/>
  <c r="AA3" i="9" s="1"/>
  <c r="AA110" i="9"/>
  <c r="D5" i="9"/>
  <c r="AA5" i="9" s="1"/>
  <c r="D5" i="7"/>
  <c r="AA5" i="7" s="1"/>
  <c r="AA110" i="7"/>
  <c r="F24" i="2"/>
  <c r="K24" i="2" s="1"/>
  <c r="E26" i="2"/>
  <c r="J26" i="2" s="1"/>
  <c r="F23" i="2"/>
  <c r="K23" i="2" s="1"/>
  <c r="D26" i="2"/>
  <c r="D28" i="2" s="1"/>
  <c r="F22" i="2"/>
  <c r="K22" i="2" s="1"/>
  <c r="G15" i="2"/>
  <c r="K15" i="2"/>
  <c r="G24" i="2" l="1"/>
  <c r="E28" i="2"/>
  <c r="G23" i="2"/>
  <c r="F26" i="2"/>
  <c r="G26" i="2" s="1"/>
  <c r="I26" i="2"/>
  <c r="G22" i="2"/>
  <c r="K26" i="2" l="1"/>
</calcChain>
</file>

<file path=xl/sharedStrings.xml><?xml version="1.0" encoding="utf-8"?>
<sst xmlns="http://schemas.openxmlformats.org/spreadsheetml/2006/main" count="1877" uniqueCount="205">
  <si>
    <t>Direttore</t>
  </si>
  <si>
    <t>Funzionario contabile</t>
  </si>
  <si>
    <t>Funzionario tecnico</t>
  </si>
  <si>
    <t>Funzionario informatico</t>
  </si>
  <si>
    <t>Funzionario linguistico</t>
  </si>
  <si>
    <t>Funzionario statistico</t>
  </si>
  <si>
    <t xml:space="preserve">Psicologo </t>
  </si>
  <si>
    <t>Assistente di area pedagogica</t>
  </si>
  <si>
    <t>Contabile</t>
  </si>
  <si>
    <t>Assistente amministrativo</t>
  </si>
  <si>
    <t>Assistente tecnico</t>
  </si>
  <si>
    <t>Assistente informatico</t>
  </si>
  <si>
    <t>Operatore</t>
  </si>
  <si>
    <t>Conducente di automezzi</t>
  </si>
  <si>
    <t>Ausiliario</t>
  </si>
  <si>
    <t>ORGANICO</t>
  </si>
  <si>
    <t>CGM</t>
  </si>
  <si>
    <t>UFFICI CENTRALI</t>
  </si>
  <si>
    <t>IPM - CPA</t>
  </si>
  <si>
    <t>IPM - CPA - COM</t>
  </si>
  <si>
    <t>IPM</t>
  </si>
  <si>
    <t>IPM - CPAf - CDP</t>
  </si>
  <si>
    <t>Torino</t>
  </si>
  <si>
    <t>Milano</t>
  </si>
  <si>
    <t>Treviso</t>
  </si>
  <si>
    <t>Bologna</t>
  </si>
  <si>
    <t>Firenze</t>
  </si>
  <si>
    <t>Pontremoli</t>
  </si>
  <si>
    <t>Roma</t>
  </si>
  <si>
    <t>Cagliari</t>
  </si>
  <si>
    <t>Nisida</t>
  </si>
  <si>
    <t>Airola</t>
  </si>
  <si>
    <t>Potenza</t>
  </si>
  <si>
    <t>Catanzaro</t>
  </si>
  <si>
    <t>Palermo</t>
  </si>
  <si>
    <t>Catania</t>
  </si>
  <si>
    <t>Acireale</t>
  </si>
  <si>
    <t>Caltanissetta</t>
  </si>
  <si>
    <t>USSM</t>
  </si>
  <si>
    <t>Genova</t>
  </si>
  <si>
    <t>Brescia</t>
  </si>
  <si>
    <t>Venezia</t>
  </si>
  <si>
    <t>Bolzano</t>
  </si>
  <si>
    <t>Trieste</t>
  </si>
  <si>
    <t>USSM - CPA</t>
  </si>
  <si>
    <t>USSM - CPA - CDP - COM</t>
  </si>
  <si>
    <t>USSM - CDP</t>
  </si>
  <si>
    <t>Trento</t>
  </si>
  <si>
    <t xml:space="preserve">Ancona </t>
  </si>
  <si>
    <t>L'Aquila (+ Pescara + Teramo)</t>
  </si>
  <si>
    <t>Sassari (+Nuoro + Olbia)</t>
  </si>
  <si>
    <t>USSM - CPA - COM</t>
  </si>
  <si>
    <t>Reggio Calabria</t>
  </si>
  <si>
    <t>Palermo (+ Erice)</t>
  </si>
  <si>
    <t>Messina (+ Patti)</t>
  </si>
  <si>
    <t>Caltanissetta (+ Gela)</t>
  </si>
  <si>
    <t>Campobasso</t>
  </si>
  <si>
    <t>Napoli</t>
  </si>
  <si>
    <t>Lecce (+ Brindisi)</t>
  </si>
  <si>
    <t>Bari (+ Foggia)</t>
  </si>
  <si>
    <t>Salerno</t>
  </si>
  <si>
    <t>Taranto</t>
  </si>
  <si>
    <t>Catanzaro (+ Cosenza)</t>
  </si>
  <si>
    <t>Potenza (+ Matera)</t>
  </si>
  <si>
    <t>Roma (+ Latina + Frosinone)</t>
  </si>
  <si>
    <t xml:space="preserve">Perugia </t>
  </si>
  <si>
    <t>Firenze (+ Siena + Lucca)</t>
  </si>
  <si>
    <t>Bologna (+ Rimini)</t>
  </si>
  <si>
    <t>Trieste (+ Udine)</t>
  </si>
  <si>
    <t>Venezia (+ Padova)</t>
  </si>
  <si>
    <t xml:space="preserve">Milano </t>
  </si>
  <si>
    <t>Genova (+ La Spezia)</t>
  </si>
  <si>
    <t>Bari</t>
  </si>
  <si>
    <t>Catania (+ Siracusa + Ragusa + Caltagirone)</t>
  </si>
  <si>
    <t>CPA - CDP</t>
  </si>
  <si>
    <t>COM - CDP</t>
  </si>
  <si>
    <t>CPA</t>
  </si>
  <si>
    <t>CDP</t>
  </si>
  <si>
    <t>UIEPE</t>
  </si>
  <si>
    <t>CPAm</t>
  </si>
  <si>
    <t xml:space="preserve">Roma </t>
  </si>
  <si>
    <t>Lecce</t>
  </si>
  <si>
    <t xml:space="preserve">Catania </t>
  </si>
  <si>
    <t>S.Maria C.V.</t>
  </si>
  <si>
    <t>Novara</t>
  </si>
  <si>
    <t>Como</t>
  </si>
  <si>
    <t>Verona</t>
  </si>
  <si>
    <t>Reggio Emilia</t>
  </si>
  <si>
    <t>Ancona</t>
  </si>
  <si>
    <t>Pisa</t>
  </si>
  <si>
    <t>Perugia</t>
  </si>
  <si>
    <t>Viterbo</t>
  </si>
  <si>
    <t>Pescara</t>
  </si>
  <si>
    <t>Sassari</t>
  </si>
  <si>
    <t>UDEPE</t>
  </si>
  <si>
    <t>ULEPE</t>
  </si>
  <si>
    <t>Alessandria</t>
  </si>
  <si>
    <t>Cuneo</t>
  </si>
  <si>
    <t>Imperia</t>
  </si>
  <si>
    <t>Vercelli</t>
  </si>
  <si>
    <t>Bergamo</t>
  </si>
  <si>
    <t>Mantova</t>
  </si>
  <si>
    <t>Pavia</t>
  </si>
  <si>
    <t>Varese</t>
  </si>
  <si>
    <t>Padova</t>
  </si>
  <si>
    <t>Udine</t>
  </si>
  <si>
    <t>Macerata</t>
  </si>
  <si>
    <t>Modena</t>
  </si>
  <si>
    <t>Livorno</t>
  </si>
  <si>
    <t>Pistoia</t>
  </si>
  <si>
    <t>Prato</t>
  </si>
  <si>
    <t>Siena</t>
  </si>
  <si>
    <t>Terni</t>
  </si>
  <si>
    <t>Frosinone</t>
  </si>
  <si>
    <t>L'Aquila</t>
  </si>
  <si>
    <t>Latina</t>
  </si>
  <si>
    <t>Teramo</t>
  </si>
  <si>
    <t>Benevento</t>
  </si>
  <si>
    <t>Avellino</t>
  </si>
  <si>
    <t>Caserta</t>
  </si>
  <si>
    <t>Brindisi</t>
  </si>
  <si>
    <t>Foggia</t>
  </si>
  <si>
    <t>Matera</t>
  </si>
  <si>
    <t>Crotone</t>
  </si>
  <si>
    <t>Cosenza</t>
  </si>
  <si>
    <t>Agrigento</t>
  </si>
  <si>
    <t>Messina</t>
  </si>
  <si>
    <t>Ragusa</t>
  </si>
  <si>
    <t>Siracusa</t>
  </si>
  <si>
    <t>Trapani</t>
  </si>
  <si>
    <t>Oristano</t>
  </si>
  <si>
    <t>Nuoro</t>
  </si>
  <si>
    <t>Massa</t>
  </si>
  <si>
    <t>Forlì - Cesena</t>
  </si>
  <si>
    <t>SDUEPE</t>
  </si>
  <si>
    <t>SDUEPE (da att.)</t>
  </si>
  <si>
    <t>Cremona</t>
  </si>
  <si>
    <t>Vicenza</t>
  </si>
  <si>
    <t>Gorizia</t>
  </si>
  <si>
    <t>Ferrara</t>
  </si>
  <si>
    <t>Ravenna</t>
  </si>
  <si>
    <t>Piacenza</t>
  </si>
  <si>
    <t>Arezzo</t>
  </si>
  <si>
    <t>Grosseto</t>
  </si>
  <si>
    <t>Vibo Valentia</t>
  </si>
  <si>
    <t>Aosta</t>
  </si>
  <si>
    <t>Savona</t>
  </si>
  <si>
    <t>Verbania</t>
  </si>
  <si>
    <t>La Spezia</t>
  </si>
  <si>
    <t>Sondrio</t>
  </si>
  <si>
    <t>Parma</t>
  </si>
  <si>
    <t>Rimini</t>
  </si>
  <si>
    <t>Lucca</t>
  </si>
  <si>
    <t>TOTALE</t>
  </si>
  <si>
    <t>tot A3</t>
  </si>
  <si>
    <t>tot A2</t>
  </si>
  <si>
    <t>tot A1</t>
  </si>
  <si>
    <t>Funzionario della prof. di serv. soc.</t>
  </si>
  <si>
    <t>Funzionario della prof. pedagogica</t>
  </si>
  <si>
    <t>check</t>
  </si>
  <si>
    <t>SERVIZI MINORILI - TOTALE</t>
  </si>
  <si>
    <t>UFFICI ESECUZIONE PENALE ESTERNA - TOTALE</t>
  </si>
  <si>
    <t>controllo</t>
  </si>
  <si>
    <t>PRESENTI</t>
  </si>
  <si>
    <t>vacanze organiche</t>
  </si>
  <si>
    <t>confronto tra</t>
  </si>
  <si>
    <t>Funzionario dell'organizzazione e delle relazioni + Funzionario amministrativo</t>
  </si>
  <si>
    <t>Funzionario dell'organizzazione</t>
  </si>
  <si>
    <t>Funzionario dell'organizzazion</t>
  </si>
  <si>
    <t>ORGANICO DM 11.4.2018</t>
  </si>
  <si>
    <t>PROFILO PROFESSIONALE (organico nuova distribuzione proposta)</t>
  </si>
  <si>
    <t>distribuzione attuale</t>
  </si>
  <si>
    <r>
      <t xml:space="preserve">PO proposta e  PO attuale: </t>
    </r>
    <r>
      <rPr>
        <b/>
        <sz val="10"/>
        <color rgb="FFFF0000"/>
        <rFont val="Calibri"/>
        <family val="2"/>
        <scheme val="minor"/>
      </rPr>
      <t>in rosso le unità previste in meno</t>
    </r>
  </si>
  <si>
    <t>ORGANICO PREVISTO</t>
  </si>
  <si>
    <t>PROFILO PROFESSIONALE (organico attuale dm 11.4.2018)</t>
  </si>
  <si>
    <t>NUOVA PROPOSTA DI DISTRIBUZIONE</t>
  </si>
  <si>
    <t>PROPOSTA NUOVO ORGANICO</t>
  </si>
  <si>
    <t>VARIAZIONE RISPETTO PRECEDENTE ORGANICO</t>
  </si>
  <si>
    <t>VARIAZIONE RISPETTO AI PRESENTI</t>
  </si>
  <si>
    <t xml:space="preserve">Funzionario dell'organizzazione e delle relazioni </t>
  </si>
  <si>
    <t>Funzionario amministrativo</t>
  </si>
  <si>
    <t>VARIAZIONE</t>
  </si>
  <si>
    <t xml:space="preserve">NUOVO ORGANICO </t>
  </si>
  <si>
    <t>NUOVO ORGANICO</t>
  </si>
  <si>
    <t>CONCORSI</t>
  </si>
  <si>
    <t>AUTORIZZAZIONI</t>
  </si>
  <si>
    <t>VACANZE ANCORA DA COPRIRE</t>
  </si>
  <si>
    <t>ORGANICO ATTUALE</t>
  </si>
  <si>
    <t>ORGANICO PROPOSTO</t>
  </si>
  <si>
    <t xml:space="preserve">PROFILI PROFESSIONALI NEGLI UFFICI CENTRALI </t>
  </si>
  <si>
    <t xml:space="preserve">RIEPILOGO PER PROFILO PROFESSIONALE </t>
  </si>
  <si>
    <t>note</t>
  </si>
  <si>
    <t>Legge 160 del 27.12.2019 - assunzione in deroga con scorrimento graduatoria concorso DGMC</t>
  </si>
  <si>
    <t>Legge 160 del 27.12.2019 - assunzione in deroga con concorso DGMC da fare</t>
  </si>
  <si>
    <t>Legge 145 del 30.12.2018 - assunzioni in deroga con corso in atto RIPAM</t>
  </si>
  <si>
    <t>Legge 145 del 30.12.2018 - assunzioni in deroga attraverso reperimento altre graduatorie</t>
  </si>
  <si>
    <t>39 - Legge 145 del 30.12.2018 - assunzioni in deroga attraverso concorso in atto RIPAM; 4 - DPCM 20.8.2019 autorizzazione da turn over con scorrimento graduatoria concorso in atto RIPAM - 17 - DPCM 20.8.2019 autorizzazione a progressione tra le aree</t>
  </si>
  <si>
    <t>16 - Legge 145 del 30.12.2018 - assunzioni in deroga attraverso concorso centralizzato Funzione Pubblica; 4 - DPCM 15.11.2018 autorizzazione da turn over attraverso concorso centralizzato Funzione Pubblica</t>
  </si>
  <si>
    <t>previsione riduzione per progressione tra le aree</t>
  </si>
  <si>
    <t>DPCM 20.8.2019 autorizzazione a progressione tra le aree</t>
  </si>
  <si>
    <t>DPCM 20.8.2019 autorizzazione da turn over con concorso centralizzato Funzione Pubblica</t>
  </si>
  <si>
    <t>ASSEGNATI ATTUALMENTE NELLE SEDI</t>
  </si>
  <si>
    <t>PROFILO PROFESSIONALE (riepilogo assegnati attualmente nelle sedi)</t>
  </si>
  <si>
    <r>
      <t xml:space="preserve">PO proposta e assegnati: </t>
    </r>
    <r>
      <rPr>
        <b/>
        <sz val="10"/>
        <color rgb="FFFF0000"/>
        <rFont val="Calibri"/>
        <family val="2"/>
        <scheme val="minor"/>
      </rPr>
      <t>in rosso le unità oggi presenti in più rispetto organico</t>
    </r>
  </si>
  <si>
    <t xml:space="preserve">SDUEPE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</si>
</sst>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/>
  </cellStyleXfs>
  <cellXfs count="1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3" fontId="3" fillId="0" borderId="1" xfId="1" applyNumberFormat="1" applyFont="1" applyFill="1" applyBorder="1" applyAlignment="1">
      <alignment horizontal="right"/>
    </xf>
    <xf numFmtId="164" fontId="2" fillId="0" borderId="0" xfId="1" applyFont="1"/>
    <xf numFmtId="0" fontId="2" fillId="0" borderId="0" xfId="0" applyFont="1"/>
    <xf numFmtId="3" fontId="2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3" fontId="3" fillId="0" borderId="3" xfId="1" applyNumberFormat="1" applyFont="1" applyFill="1" applyBorder="1" applyAlignment="1">
      <alignment horizontal="right"/>
    </xf>
    <xf numFmtId="0" fontId="2" fillId="0" borderId="7" xfId="0" applyFont="1" applyBorder="1"/>
    <xf numFmtId="0" fontId="3" fillId="0" borderId="2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8" xfId="0" applyFont="1" applyBorder="1"/>
    <xf numFmtId="0" fontId="3" fillId="0" borderId="9" xfId="0" applyFont="1" applyBorder="1"/>
    <xf numFmtId="0" fontId="0" fillId="0" borderId="0" xfId="0" applyAlignment="1">
      <alignment wrapText="1"/>
    </xf>
    <xf numFmtId="3" fontId="0" fillId="0" borderId="1" xfId="0" applyNumberFormat="1" applyBorder="1"/>
    <xf numFmtId="164" fontId="0" fillId="0" borderId="0" xfId="1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164" fontId="2" fillId="0" borderId="0" xfId="1" applyFont="1" applyFill="1"/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/>
    <xf numFmtId="165" fontId="5" fillId="0" borderId="0" xfId="1" applyNumberFormat="1" applyFont="1" applyAlignment="1"/>
    <xf numFmtId="3" fontId="0" fillId="0" borderId="1" xfId="0" applyNumberFormat="1" applyFill="1" applyBorder="1"/>
    <xf numFmtId="164" fontId="0" fillId="0" borderId="1" xfId="1" applyFont="1" applyFill="1" applyBorder="1"/>
    <xf numFmtId="0" fontId="0" fillId="0" borderId="0" xfId="0" applyFill="1"/>
    <xf numFmtId="0" fontId="3" fillId="0" borderId="2" xfId="0" applyFont="1" applyBorder="1"/>
    <xf numFmtId="165" fontId="5" fillId="0" borderId="1" xfId="1" applyNumberFormat="1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6" fontId="3" fillId="0" borderId="1" xfId="0" applyNumberFormat="1" applyFont="1" applyFill="1" applyBorder="1" applyAlignment="1">
      <alignment horizontal="right"/>
    </xf>
    <xf numFmtId="164" fontId="3" fillId="0" borderId="0" xfId="1" applyFont="1"/>
    <xf numFmtId="0" fontId="3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6" fontId="3" fillId="0" borderId="3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Fill="1" applyBorder="1" applyAlignment="1"/>
    <xf numFmtId="0" fontId="2" fillId="0" borderId="1" xfId="2" applyFont="1" applyFill="1" applyBorder="1" applyAlignment="1">
      <alignment horizontal="right"/>
    </xf>
    <xf numFmtId="0" fontId="9" fillId="0" borderId="1" xfId="2" applyFont="1" applyFill="1" applyBorder="1" applyAlignment="1">
      <alignment horizontal="right"/>
    </xf>
    <xf numFmtId="0" fontId="5" fillId="2" borderId="0" xfId="0" applyFont="1" applyFill="1" applyAlignment="1">
      <alignment vertical="center" wrapText="1"/>
    </xf>
    <xf numFmtId="165" fontId="5" fillId="2" borderId="0" xfId="1" applyNumberFormat="1" applyFont="1" applyFill="1"/>
    <xf numFmtId="0" fontId="4" fillId="0" borderId="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2" fillId="0" borderId="10" xfId="2" applyFont="1" applyFill="1" applyBorder="1" applyAlignment="1">
      <alignment horizontal="right"/>
    </xf>
    <xf numFmtId="0" fontId="4" fillId="0" borderId="10" xfId="2" applyFont="1" applyFill="1" applyBorder="1" applyAlignment="1">
      <alignment horizontal="right"/>
    </xf>
    <xf numFmtId="0" fontId="6" fillId="0" borderId="1" xfId="2" applyFill="1" applyBorder="1" applyAlignment="1">
      <alignment horizontal="center"/>
    </xf>
    <xf numFmtId="0" fontId="4" fillId="0" borderId="1" xfId="2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0" borderId="2" xfId="0" applyFont="1" applyFill="1" applyBorder="1"/>
    <xf numFmtId="0" fontId="3" fillId="0" borderId="6" xfId="0" applyFont="1" applyFill="1" applyBorder="1" applyAlignment="1">
      <alignment horizontal="right"/>
    </xf>
    <xf numFmtId="0" fontId="2" fillId="0" borderId="7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6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wrapText="1"/>
    </xf>
    <xf numFmtId="3" fontId="6" fillId="0" borderId="0" xfId="0" applyNumberFormat="1" applyFont="1" applyAlignment="1">
      <alignment wrapText="1"/>
    </xf>
    <xf numFmtId="0" fontId="6" fillId="0" borderId="1" xfId="0" applyFont="1" applyBorder="1" applyAlignment="1">
      <alignment wrapText="1"/>
    </xf>
    <xf numFmtId="0" fontId="3" fillId="0" borderId="3" xfId="0" applyFont="1" applyBorder="1"/>
    <xf numFmtId="3" fontId="6" fillId="0" borderId="3" xfId="1" applyNumberFormat="1" applyFont="1" applyFill="1" applyBorder="1" applyAlignment="1">
      <alignment horizontal="right"/>
    </xf>
    <xf numFmtId="166" fontId="5" fillId="0" borderId="1" xfId="1" applyNumberFormat="1" applyFont="1" applyBorder="1" applyAlignment="1"/>
    <xf numFmtId="3" fontId="0" fillId="2" borderId="0" xfId="0" applyNumberFormat="1" applyFill="1"/>
    <xf numFmtId="164" fontId="5" fillId="2" borderId="0" xfId="1" applyFont="1" applyFill="1"/>
    <xf numFmtId="0" fontId="3" fillId="0" borderId="1" xfId="0" applyFont="1" applyBorder="1" applyAlignment="1">
      <alignment horizontal="left"/>
    </xf>
    <xf numFmtId="3" fontId="6" fillId="0" borderId="1" xfId="1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3" borderId="3" xfId="1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3" fontId="2" fillId="3" borderId="1" xfId="1" applyNumberFormat="1" applyFont="1" applyFill="1" applyBorder="1" applyAlignment="1">
      <alignment horizontal="right"/>
    </xf>
    <xf numFmtId="3" fontId="0" fillId="3" borderId="1" xfId="0" applyNumberFormat="1" applyFill="1" applyBorder="1"/>
    <xf numFmtId="3" fontId="6" fillId="3" borderId="1" xfId="1" applyNumberFormat="1" applyFont="1" applyFill="1" applyBorder="1" applyAlignment="1">
      <alignment horizontal="right" wrapText="1"/>
    </xf>
    <xf numFmtId="166" fontId="10" fillId="2" borderId="1" xfId="0" applyNumberFormat="1" applyFont="1" applyFill="1" applyBorder="1" applyAlignment="1">
      <alignment wrapText="1"/>
    </xf>
    <xf numFmtId="3" fontId="10" fillId="0" borderId="1" xfId="0" applyNumberFormat="1" applyFont="1" applyFill="1" applyBorder="1" applyAlignment="1">
      <alignment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3" fontId="10" fillId="0" borderId="1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5" xfId="1" applyNumberFormat="1" applyFont="1" applyFill="1" applyBorder="1" applyAlignment="1">
      <alignment horizontal="right" vertical="center"/>
    </xf>
    <xf numFmtId="3" fontId="6" fillId="3" borderId="10" xfId="1" applyNumberFormat="1" applyFont="1" applyFill="1" applyBorder="1" applyAlignment="1">
      <alignment horizontal="right" vertical="center"/>
    </xf>
    <xf numFmtId="3" fontId="6" fillId="3" borderId="5" xfId="1" applyNumberFormat="1" applyFont="1" applyFill="1" applyBorder="1" applyAlignment="1">
      <alignment horizontal="right" vertical="center"/>
    </xf>
  </cellXfs>
  <cellStyles count="4">
    <cellStyle name="Migliaia" xfId="1" builtinId="3"/>
    <cellStyle name="Normale" xfId="0" builtinId="0"/>
    <cellStyle name="Normale 2" xfId="3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1"/>
  <sheetViews>
    <sheetView zoomScale="90" zoomScaleNormal="9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2" sqref="E2"/>
    </sheetView>
  </sheetViews>
  <sheetFormatPr defaultColWidth="8.7109375" defaultRowHeight="12.75" x14ac:dyDescent="0.2"/>
  <cols>
    <col min="1" max="1" width="4" style="7" bestFit="1" customWidth="1"/>
    <col min="2" max="2" width="16.28515625" style="7" customWidth="1"/>
    <col min="3" max="3" width="24" style="7" bestFit="1" customWidth="1"/>
    <col min="4" max="4" width="8.7109375" style="7"/>
    <col min="5" max="5" width="9.140625" style="7" customWidth="1"/>
    <col min="6" max="6" width="11.140625" style="7" customWidth="1"/>
    <col min="7" max="7" width="11.42578125" style="22" bestFit="1" customWidth="1"/>
    <col min="8" max="8" width="11.140625" style="7" customWidth="1"/>
    <col min="9" max="9" width="14.85546875" style="22" bestFit="1" customWidth="1"/>
    <col min="10" max="10" width="13.28515625" style="22" bestFit="1" customWidth="1"/>
    <col min="11" max="14" width="11.42578125" style="7" bestFit="1" customWidth="1"/>
    <col min="15" max="15" width="9.28515625" style="7" bestFit="1" customWidth="1"/>
    <col min="16" max="16" width="11.140625" style="22" bestFit="1" customWidth="1"/>
    <col min="17" max="17" width="9.5703125" style="7" bestFit="1" customWidth="1"/>
    <col min="18" max="18" width="11.7109375" style="7" bestFit="1" customWidth="1"/>
    <col min="19" max="19" width="10.28515625" style="7" bestFit="1" customWidth="1"/>
    <col min="20" max="20" width="11.140625" style="7" bestFit="1" customWidth="1"/>
    <col min="21" max="21" width="9.85546875" style="7" bestFit="1" customWidth="1"/>
    <col min="22" max="22" width="11.28515625" style="22" bestFit="1" customWidth="1"/>
    <col min="23" max="23" width="9.7109375" style="7" bestFit="1" customWidth="1"/>
    <col min="24" max="24" width="6.28515625" style="7" customWidth="1"/>
    <col min="25" max="26" width="6" style="7" bestFit="1" customWidth="1"/>
    <col min="27" max="27" width="5.85546875" style="7" bestFit="1" customWidth="1"/>
    <col min="28" max="16384" width="8.7109375" style="7"/>
  </cols>
  <sheetData>
    <row r="1" spans="1:27" s="1" customFormat="1" ht="80.099999999999994" customHeight="1" x14ac:dyDescent="0.25">
      <c r="B1" s="1" t="s">
        <v>169</v>
      </c>
      <c r="D1" s="1" t="s">
        <v>153</v>
      </c>
      <c r="E1" s="2" t="s">
        <v>0</v>
      </c>
      <c r="F1" s="2" t="s">
        <v>157</v>
      </c>
      <c r="G1" s="21" t="s">
        <v>158</v>
      </c>
      <c r="H1" s="2" t="s">
        <v>1</v>
      </c>
      <c r="I1" s="21" t="s">
        <v>166</v>
      </c>
      <c r="J1" s="21" t="s">
        <v>167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21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1" t="s">
        <v>13</v>
      </c>
      <c r="W1" s="2" t="s">
        <v>14</v>
      </c>
      <c r="X1" s="63" t="s">
        <v>154</v>
      </c>
      <c r="Y1" s="63" t="s">
        <v>155</v>
      </c>
      <c r="Z1" s="63" t="s">
        <v>156</v>
      </c>
      <c r="AA1" s="1" t="s">
        <v>159</v>
      </c>
    </row>
    <row r="2" spans="1:27" x14ac:dyDescent="0.2">
      <c r="A2" s="3">
        <v>1</v>
      </c>
      <c r="B2" s="75" t="s">
        <v>169</v>
      </c>
      <c r="C2" s="4"/>
      <c r="D2" s="5">
        <f>SUM(E2:W2)</f>
        <v>3478</v>
      </c>
      <c r="E2" s="15">
        <f>PO_Old_New!B2</f>
        <v>74</v>
      </c>
      <c r="F2" s="5">
        <f>PO_Old_New!B3</f>
        <v>1701</v>
      </c>
      <c r="G2" s="5">
        <f>PO_Old_New!B4</f>
        <v>311</v>
      </c>
      <c r="H2" s="5">
        <f>PO_Old_New!B5</f>
        <v>100</v>
      </c>
      <c r="I2" s="5">
        <f>PO_Old_New!B6+PO_Old_New!B7</f>
        <v>168</v>
      </c>
      <c r="J2" s="5">
        <f>PO_Old_New!B8</f>
        <v>0</v>
      </c>
      <c r="K2" s="5">
        <f>PO_Old_New!B9</f>
        <v>13</v>
      </c>
      <c r="L2" s="5">
        <f>PO_Old_New!B10</f>
        <v>3</v>
      </c>
      <c r="M2" s="5">
        <f>PO_Old_New!B11</f>
        <v>6</v>
      </c>
      <c r="N2" s="5">
        <f>PO_Old_New!B12</f>
        <v>2</v>
      </c>
      <c r="O2" s="5">
        <f>PO_Old_New!B13</f>
        <v>0</v>
      </c>
      <c r="P2" s="5">
        <f>PO_Old_New!B14</f>
        <v>97</v>
      </c>
      <c r="Q2" s="5">
        <f>PO_Old_New!B15</f>
        <v>148</v>
      </c>
      <c r="R2" s="5">
        <f>PO_Old_New!B16</f>
        <v>439</v>
      </c>
      <c r="S2" s="5">
        <f>PO_Old_New!B17</f>
        <v>12</v>
      </c>
      <c r="T2" s="5">
        <f>PO_Old_New!B18</f>
        <v>21</v>
      </c>
      <c r="U2" s="5">
        <f>PO_Old_New!B19</f>
        <v>243</v>
      </c>
      <c r="V2" s="5">
        <f>PO_Old_New!B20</f>
        <v>25</v>
      </c>
      <c r="W2" s="5">
        <f>PO_Old_New!B21</f>
        <v>115</v>
      </c>
      <c r="X2" s="5">
        <f>SUM(E2:O2)</f>
        <v>2378</v>
      </c>
      <c r="Y2" s="5">
        <f t="shared" ref="Y2:Y3" si="0">SUM(P2:V2)</f>
        <v>985</v>
      </c>
      <c r="Z2" s="5">
        <f t="shared" ref="Z2:Z3" si="1">SUM(W2)</f>
        <v>115</v>
      </c>
      <c r="AA2" s="6">
        <f t="shared" ref="AA2:AA6" si="2">D2-X2-Y2-Z2</f>
        <v>0</v>
      </c>
    </row>
    <row r="3" spans="1:27" s="22" customFormat="1" x14ac:dyDescent="0.2">
      <c r="A3" s="76">
        <v>2</v>
      </c>
      <c r="B3" s="77" t="s">
        <v>171</v>
      </c>
      <c r="C3" s="78"/>
      <c r="D3" s="5">
        <f>SUM(E3:W3)</f>
        <v>3478</v>
      </c>
      <c r="E3" s="15">
        <f t="shared" ref="E3:W3" si="3">SUM(E7:E161)+E6</f>
        <v>74</v>
      </c>
      <c r="F3" s="15">
        <f t="shared" si="3"/>
        <v>1701</v>
      </c>
      <c r="G3" s="15">
        <f t="shared" si="3"/>
        <v>311</v>
      </c>
      <c r="H3" s="15">
        <f t="shared" si="3"/>
        <v>100</v>
      </c>
      <c r="I3" s="15">
        <f t="shared" si="3"/>
        <v>168</v>
      </c>
      <c r="J3" s="15">
        <f t="shared" si="3"/>
        <v>0</v>
      </c>
      <c r="K3" s="15">
        <f t="shared" si="3"/>
        <v>13</v>
      </c>
      <c r="L3" s="15">
        <f t="shared" si="3"/>
        <v>3</v>
      </c>
      <c r="M3" s="15">
        <f t="shared" si="3"/>
        <v>6</v>
      </c>
      <c r="N3" s="15">
        <f t="shared" si="3"/>
        <v>2</v>
      </c>
      <c r="O3" s="15">
        <f t="shared" si="3"/>
        <v>0</v>
      </c>
      <c r="P3" s="15">
        <f t="shared" si="3"/>
        <v>97</v>
      </c>
      <c r="Q3" s="15">
        <f t="shared" si="3"/>
        <v>148</v>
      </c>
      <c r="R3" s="15">
        <f t="shared" si="3"/>
        <v>439</v>
      </c>
      <c r="S3" s="15">
        <f t="shared" si="3"/>
        <v>12</v>
      </c>
      <c r="T3" s="15">
        <f t="shared" si="3"/>
        <v>21</v>
      </c>
      <c r="U3" s="15">
        <f t="shared" si="3"/>
        <v>243</v>
      </c>
      <c r="V3" s="15">
        <f t="shared" si="3"/>
        <v>25</v>
      </c>
      <c r="W3" s="15">
        <f t="shared" si="3"/>
        <v>115</v>
      </c>
      <c r="X3" s="5">
        <f>SUM(E3:O3)</f>
        <v>2378</v>
      </c>
      <c r="Y3" s="5">
        <f t="shared" si="0"/>
        <v>985</v>
      </c>
      <c r="Z3" s="5">
        <f t="shared" si="1"/>
        <v>115</v>
      </c>
      <c r="AA3" s="37">
        <f t="shared" si="2"/>
        <v>0</v>
      </c>
    </row>
    <row r="4" spans="1:27" x14ac:dyDescent="0.2">
      <c r="A4" s="3">
        <v>3</v>
      </c>
      <c r="B4" s="24" t="s">
        <v>160</v>
      </c>
      <c r="C4" s="23"/>
      <c r="D4" s="5">
        <f t="shared" ref="D4:Z4" si="4">SUM(D7:D71)</f>
        <v>1493</v>
      </c>
      <c r="E4" s="5">
        <f t="shared" si="4"/>
        <v>68</v>
      </c>
      <c r="F4" s="5">
        <f t="shared" si="4"/>
        <v>470</v>
      </c>
      <c r="G4" s="5">
        <f t="shared" si="4"/>
        <v>265</v>
      </c>
      <c r="H4" s="5">
        <f t="shared" si="4"/>
        <v>43</v>
      </c>
      <c r="I4" s="5">
        <f t="shared" si="4"/>
        <v>85</v>
      </c>
      <c r="J4" s="5">
        <f t="shared" si="4"/>
        <v>0</v>
      </c>
      <c r="K4" s="5">
        <f t="shared" si="4"/>
        <v>11</v>
      </c>
      <c r="L4" s="5">
        <f t="shared" si="4"/>
        <v>0</v>
      </c>
      <c r="M4" s="5">
        <f t="shared" si="4"/>
        <v>0</v>
      </c>
      <c r="N4" s="5">
        <f t="shared" si="4"/>
        <v>0</v>
      </c>
      <c r="O4" s="5">
        <f t="shared" si="4"/>
        <v>0</v>
      </c>
      <c r="P4" s="5">
        <f t="shared" si="4"/>
        <v>91</v>
      </c>
      <c r="Q4" s="5">
        <f t="shared" si="4"/>
        <v>72</v>
      </c>
      <c r="R4" s="5">
        <f t="shared" si="4"/>
        <v>150</v>
      </c>
      <c r="S4" s="5">
        <f t="shared" si="4"/>
        <v>11</v>
      </c>
      <c r="T4" s="5">
        <f t="shared" si="4"/>
        <v>10</v>
      </c>
      <c r="U4" s="5">
        <f t="shared" si="4"/>
        <v>144</v>
      </c>
      <c r="V4" s="5">
        <f t="shared" si="4"/>
        <v>17</v>
      </c>
      <c r="W4" s="5">
        <f t="shared" si="4"/>
        <v>56</v>
      </c>
      <c r="X4" s="5">
        <f t="shared" si="4"/>
        <v>942</v>
      </c>
      <c r="Y4" s="5">
        <f t="shared" si="4"/>
        <v>495</v>
      </c>
      <c r="Z4" s="5">
        <f t="shared" si="4"/>
        <v>56</v>
      </c>
      <c r="AA4" s="6">
        <f t="shared" si="2"/>
        <v>0</v>
      </c>
    </row>
    <row r="5" spans="1:27" x14ac:dyDescent="0.2">
      <c r="A5" s="3">
        <v>4</v>
      </c>
      <c r="B5" s="24" t="s">
        <v>161</v>
      </c>
      <c r="C5" s="23"/>
      <c r="D5" s="5">
        <f t="shared" ref="D5:Z5" si="5">SUM(D72:D161)</f>
        <v>1876</v>
      </c>
      <c r="E5" s="5">
        <f t="shared" si="5"/>
        <v>0</v>
      </c>
      <c r="F5" s="5">
        <f t="shared" si="5"/>
        <v>1221</v>
      </c>
      <c r="G5" s="5">
        <f t="shared" si="5"/>
        <v>29</v>
      </c>
      <c r="H5" s="5">
        <f t="shared" si="5"/>
        <v>46</v>
      </c>
      <c r="I5" s="5">
        <f t="shared" si="5"/>
        <v>71</v>
      </c>
      <c r="J5" s="5">
        <f t="shared" si="5"/>
        <v>0</v>
      </c>
      <c r="K5" s="5">
        <f t="shared" si="5"/>
        <v>0</v>
      </c>
      <c r="L5" s="5">
        <f t="shared" si="5"/>
        <v>0</v>
      </c>
      <c r="M5" s="5">
        <f t="shared" si="5"/>
        <v>1</v>
      </c>
      <c r="N5" s="5">
        <f t="shared" si="5"/>
        <v>0</v>
      </c>
      <c r="O5" s="5">
        <f t="shared" si="5"/>
        <v>0</v>
      </c>
      <c r="P5" s="5">
        <f t="shared" si="5"/>
        <v>0</v>
      </c>
      <c r="Q5" s="5">
        <f t="shared" si="5"/>
        <v>67</v>
      </c>
      <c r="R5" s="5">
        <f t="shared" si="5"/>
        <v>275</v>
      </c>
      <c r="S5" s="5">
        <f t="shared" si="5"/>
        <v>0</v>
      </c>
      <c r="T5" s="5">
        <f t="shared" si="5"/>
        <v>10</v>
      </c>
      <c r="U5" s="5">
        <f t="shared" si="5"/>
        <v>98</v>
      </c>
      <c r="V5" s="5">
        <f t="shared" si="5"/>
        <v>0</v>
      </c>
      <c r="W5" s="5">
        <f t="shared" si="5"/>
        <v>58</v>
      </c>
      <c r="X5" s="5">
        <f t="shared" si="5"/>
        <v>1368</v>
      </c>
      <c r="Y5" s="5">
        <f t="shared" si="5"/>
        <v>450</v>
      </c>
      <c r="Z5" s="5">
        <f t="shared" si="5"/>
        <v>58</v>
      </c>
      <c r="AA5" s="6">
        <f t="shared" si="2"/>
        <v>0</v>
      </c>
    </row>
    <row r="6" spans="1:27" s="56" customFormat="1" x14ac:dyDescent="0.2">
      <c r="A6" s="50">
        <v>5</v>
      </c>
      <c r="B6" s="50" t="s">
        <v>17</v>
      </c>
      <c r="C6" s="88"/>
      <c r="D6" s="5">
        <f t="shared" ref="D6" si="6">SUM(E6:W6)</f>
        <v>109</v>
      </c>
      <c r="E6" s="15">
        <f>Sede_Centrale!B2</f>
        <v>6</v>
      </c>
      <c r="F6" s="5">
        <f>Sede_Centrale!B3</f>
        <v>10</v>
      </c>
      <c r="G6" s="5">
        <f>Sede_Centrale!B4</f>
        <v>17</v>
      </c>
      <c r="H6" s="5">
        <f>Sede_Centrale!B5</f>
        <v>11</v>
      </c>
      <c r="I6" s="5">
        <f>Sede_Centrale!B6</f>
        <v>12</v>
      </c>
      <c r="J6" s="5">
        <f>Sede_Centrale!B7</f>
        <v>0</v>
      </c>
      <c r="K6" s="5">
        <f>Sede_Centrale!B8</f>
        <v>2</v>
      </c>
      <c r="L6" s="5">
        <f>Sede_Centrale!B9</f>
        <v>3</v>
      </c>
      <c r="M6" s="5">
        <f>Sede_Centrale!B10</f>
        <v>5</v>
      </c>
      <c r="N6" s="5">
        <f>Sede_Centrale!B11</f>
        <v>2</v>
      </c>
      <c r="O6" s="5">
        <f>Sede_Centrale!B12</f>
        <v>0</v>
      </c>
      <c r="P6" s="5">
        <f>Sede_Centrale!B13</f>
        <v>6</v>
      </c>
      <c r="Q6" s="5">
        <f>Sede_Centrale!B14</f>
        <v>9</v>
      </c>
      <c r="R6" s="5">
        <f>Sede_Centrale!B15</f>
        <v>14</v>
      </c>
      <c r="S6" s="5">
        <f>Sede_Centrale!B16</f>
        <v>1</v>
      </c>
      <c r="T6" s="5">
        <f>Sede_Centrale!B17</f>
        <v>1</v>
      </c>
      <c r="U6" s="5">
        <f>Sede_Centrale!B18</f>
        <v>1</v>
      </c>
      <c r="V6" s="5">
        <f>Sede_Centrale!B19</f>
        <v>8</v>
      </c>
      <c r="W6" s="5">
        <f>Sede_Centrale!B20</f>
        <v>1</v>
      </c>
      <c r="X6" s="5">
        <f t="shared" ref="X6:X37" si="7">SUM(E6:O6)</f>
        <v>68</v>
      </c>
      <c r="Y6" s="5">
        <f t="shared" ref="Y6:Y37" si="8">SUM(P6:V6)</f>
        <v>40</v>
      </c>
      <c r="Z6" s="5">
        <f t="shared" ref="Z6:Z37" si="9">SUM(W6)</f>
        <v>1</v>
      </c>
      <c r="AA6" s="55">
        <f t="shared" si="2"/>
        <v>0</v>
      </c>
    </row>
    <row r="7" spans="1:27" s="22" customFormat="1" x14ac:dyDescent="0.2">
      <c r="A7" s="35">
        <v>6</v>
      </c>
      <c r="B7" s="38" t="s">
        <v>16</v>
      </c>
      <c r="C7" s="19" t="s">
        <v>22</v>
      </c>
      <c r="D7" s="5">
        <f t="shared" ref="D7:D38" si="10">SUM(E7:W7)</f>
        <v>23</v>
      </c>
      <c r="E7" s="64">
        <v>2</v>
      </c>
      <c r="F7" s="64">
        <v>2</v>
      </c>
      <c r="G7" s="64">
        <v>2</v>
      </c>
      <c r="H7" s="64">
        <v>2</v>
      </c>
      <c r="I7" s="64">
        <v>2</v>
      </c>
      <c r="J7" s="64"/>
      <c r="K7" s="64">
        <v>1</v>
      </c>
      <c r="L7" s="64"/>
      <c r="M7" s="64"/>
      <c r="N7" s="64"/>
      <c r="O7" s="64"/>
      <c r="P7" s="64">
        <v>1</v>
      </c>
      <c r="Q7" s="64">
        <v>2</v>
      </c>
      <c r="R7" s="64">
        <v>3</v>
      </c>
      <c r="S7" s="64">
        <v>1</v>
      </c>
      <c r="T7" s="64">
        <v>1</v>
      </c>
      <c r="U7" s="64">
        <v>3</v>
      </c>
      <c r="V7" s="64"/>
      <c r="W7" s="64">
        <v>1</v>
      </c>
      <c r="X7" s="5">
        <f t="shared" si="7"/>
        <v>11</v>
      </c>
      <c r="Y7" s="5">
        <f t="shared" si="8"/>
        <v>11</v>
      </c>
      <c r="Z7" s="5">
        <f t="shared" si="9"/>
        <v>1</v>
      </c>
      <c r="AA7" s="37">
        <f t="shared" ref="AA7:AA38" si="11">D7-X7-Y7-Z7</f>
        <v>0</v>
      </c>
    </row>
    <row r="8" spans="1:27" s="22" customFormat="1" x14ac:dyDescent="0.2">
      <c r="A8" s="35">
        <v>7</v>
      </c>
      <c r="B8" s="36" t="s">
        <v>16</v>
      </c>
      <c r="C8" s="20" t="s">
        <v>23</v>
      </c>
      <c r="D8" s="5">
        <f t="shared" si="10"/>
        <v>22</v>
      </c>
      <c r="E8" s="64">
        <v>2</v>
      </c>
      <c r="F8" s="64">
        <v>2</v>
      </c>
      <c r="G8" s="64">
        <v>2</v>
      </c>
      <c r="H8" s="64">
        <v>2</v>
      </c>
      <c r="I8" s="64">
        <v>2</v>
      </c>
      <c r="J8" s="64"/>
      <c r="K8" s="64">
        <v>1</v>
      </c>
      <c r="L8" s="64"/>
      <c r="M8" s="64"/>
      <c r="N8" s="64"/>
      <c r="O8" s="64"/>
      <c r="P8" s="64">
        <v>1</v>
      </c>
      <c r="Q8" s="64">
        <v>2</v>
      </c>
      <c r="R8" s="64">
        <v>3</v>
      </c>
      <c r="S8" s="64">
        <v>1</v>
      </c>
      <c r="T8" s="64"/>
      <c r="U8" s="64">
        <v>3</v>
      </c>
      <c r="V8" s="64"/>
      <c r="W8" s="64">
        <v>1</v>
      </c>
      <c r="X8" s="5">
        <f t="shared" si="7"/>
        <v>11</v>
      </c>
      <c r="Y8" s="5">
        <f t="shared" si="8"/>
        <v>10</v>
      </c>
      <c r="Z8" s="5">
        <f t="shared" si="9"/>
        <v>1</v>
      </c>
      <c r="AA8" s="37">
        <f t="shared" si="11"/>
        <v>0</v>
      </c>
    </row>
    <row r="9" spans="1:27" s="22" customFormat="1" x14ac:dyDescent="0.2">
      <c r="A9" s="35">
        <v>8</v>
      </c>
      <c r="B9" s="36" t="s">
        <v>16</v>
      </c>
      <c r="C9" s="20" t="s">
        <v>41</v>
      </c>
      <c r="D9" s="5">
        <f t="shared" si="10"/>
        <v>23</v>
      </c>
      <c r="E9" s="64">
        <v>2</v>
      </c>
      <c r="F9" s="64">
        <v>2</v>
      </c>
      <c r="G9" s="64">
        <v>2</v>
      </c>
      <c r="H9" s="64">
        <v>2</v>
      </c>
      <c r="I9" s="64">
        <v>2</v>
      </c>
      <c r="J9" s="64"/>
      <c r="K9" s="64">
        <v>1</v>
      </c>
      <c r="L9" s="64"/>
      <c r="M9" s="64"/>
      <c r="N9" s="64"/>
      <c r="O9" s="64"/>
      <c r="P9" s="64">
        <v>1</v>
      </c>
      <c r="Q9" s="64">
        <v>2</v>
      </c>
      <c r="R9" s="64">
        <v>3</v>
      </c>
      <c r="S9" s="64">
        <v>1</v>
      </c>
      <c r="T9" s="64">
        <v>1</v>
      </c>
      <c r="U9" s="64">
        <v>3</v>
      </c>
      <c r="V9" s="64"/>
      <c r="W9" s="64">
        <v>1</v>
      </c>
      <c r="X9" s="5">
        <f t="shared" si="7"/>
        <v>11</v>
      </c>
      <c r="Y9" s="5">
        <f t="shared" si="8"/>
        <v>11</v>
      </c>
      <c r="Z9" s="5">
        <f t="shared" si="9"/>
        <v>1</v>
      </c>
      <c r="AA9" s="37">
        <f t="shared" si="11"/>
        <v>0</v>
      </c>
    </row>
    <row r="10" spans="1:27" s="22" customFormat="1" x14ac:dyDescent="0.2">
      <c r="A10" s="35">
        <v>9</v>
      </c>
      <c r="B10" s="36" t="s">
        <v>16</v>
      </c>
      <c r="C10" s="20" t="s">
        <v>25</v>
      </c>
      <c r="D10" s="5">
        <f t="shared" si="10"/>
        <v>22</v>
      </c>
      <c r="E10" s="64">
        <v>2</v>
      </c>
      <c r="F10" s="64">
        <v>2</v>
      </c>
      <c r="G10" s="64">
        <v>2</v>
      </c>
      <c r="H10" s="64">
        <v>2</v>
      </c>
      <c r="I10" s="64">
        <v>2</v>
      </c>
      <c r="J10" s="64"/>
      <c r="K10" s="64">
        <v>1</v>
      </c>
      <c r="L10" s="64"/>
      <c r="M10" s="64"/>
      <c r="N10" s="64"/>
      <c r="O10" s="64"/>
      <c r="P10" s="64">
        <v>1</v>
      </c>
      <c r="Q10" s="64">
        <v>2</v>
      </c>
      <c r="R10" s="64">
        <v>3</v>
      </c>
      <c r="S10" s="64">
        <v>1</v>
      </c>
      <c r="T10" s="64"/>
      <c r="U10" s="64">
        <v>3</v>
      </c>
      <c r="V10" s="64"/>
      <c r="W10" s="64">
        <v>1</v>
      </c>
      <c r="X10" s="5">
        <f t="shared" si="7"/>
        <v>11</v>
      </c>
      <c r="Y10" s="5">
        <f t="shared" si="8"/>
        <v>10</v>
      </c>
      <c r="Z10" s="5">
        <f t="shared" si="9"/>
        <v>1</v>
      </c>
      <c r="AA10" s="37">
        <f t="shared" si="11"/>
        <v>0</v>
      </c>
    </row>
    <row r="11" spans="1:27" s="22" customFormat="1" x14ac:dyDescent="0.2">
      <c r="A11" s="35">
        <v>10</v>
      </c>
      <c r="B11" s="36" t="s">
        <v>16</v>
      </c>
      <c r="C11" s="20" t="s">
        <v>26</v>
      </c>
      <c r="D11" s="5">
        <f t="shared" si="10"/>
        <v>23</v>
      </c>
      <c r="E11" s="64">
        <v>2</v>
      </c>
      <c r="F11" s="64">
        <v>2</v>
      </c>
      <c r="G11" s="64">
        <v>2</v>
      </c>
      <c r="H11" s="64">
        <v>2</v>
      </c>
      <c r="I11" s="64">
        <v>2</v>
      </c>
      <c r="J11" s="64"/>
      <c r="K11" s="64">
        <v>1</v>
      </c>
      <c r="L11" s="64"/>
      <c r="M11" s="64"/>
      <c r="N11" s="64"/>
      <c r="O11" s="64"/>
      <c r="P11" s="64">
        <v>1</v>
      </c>
      <c r="Q11" s="64">
        <v>2</v>
      </c>
      <c r="R11" s="64">
        <v>3</v>
      </c>
      <c r="S11" s="64">
        <v>1</v>
      </c>
      <c r="T11" s="64">
        <v>1</v>
      </c>
      <c r="U11" s="64">
        <v>3</v>
      </c>
      <c r="V11" s="64"/>
      <c r="W11" s="64">
        <v>1</v>
      </c>
      <c r="X11" s="5">
        <f t="shared" si="7"/>
        <v>11</v>
      </c>
      <c r="Y11" s="5">
        <f t="shared" si="8"/>
        <v>11</v>
      </c>
      <c r="Z11" s="5">
        <f t="shared" si="9"/>
        <v>1</v>
      </c>
      <c r="AA11" s="37">
        <f t="shared" si="11"/>
        <v>0</v>
      </c>
    </row>
    <row r="12" spans="1:27" s="22" customFormat="1" x14ac:dyDescent="0.2">
      <c r="A12" s="35">
        <v>11</v>
      </c>
      <c r="B12" s="36" t="s">
        <v>16</v>
      </c>
      <c r="C12" s="20" t="s">
        <v>28</v>
      </c>
      <c r="D12" s="5">
        <f t="shared" si="10"/>
        <v>27</v>
      </c>
      <c r="E12" s="64">
        <v>2</v>
      </c>
      <c r="F12" s="64">
        <v>2</v>
      </c>
      <c r="G12" s="64">
        <v>2</v>
      </c>
      <c r="H12" s="64">
        <v>2</v>
      </c>
      <c r="I12" s="64">
        <v>2</v>
      </c>
      <c r="J12" s="64"/>
      <c r="K12" s="64">
        <v>1</v>
      </c>
      <c r="L12" s="64"/>
      <c r="M12" s="64"/>
      <c r="N12" s="64"/>
      <c r="O12" s="64"/>
      <c r="P12" s="64">
        <v>1</v>
      </c>
      <c r="Q12" s="64">
        <v>2</v>
      </c>
      <c r="R12" s="64">
        <v>5</v>
      </c>
      <c r="S12" s="64">
        <v>1</v>
      </c>
      <c r="T12" s="64">
        <v>1</v>
      </c>
      <c r="U12" s="64">
        <v>3</v>
      </c>
      <c r="V12" s="64">
        <v>1</v>
      </c>
      <c r="W12" s="64">
        <v>2</v>
      </c>
      <c r="X12" s="5">
        <f t="shared" si="7"/>
        <v>11</v>
      </c>
      <c r="Y12" s="5">
        <f t="shared" si="8"/>
        <v>14</v>
      </c>
      <c r="Z12" s="5">
        <f t="shared" si="9"/>
        <v>2</v>
      </c>
      <c r="AA12" s="37">
        <f t="shared" si="11"/>
        <v>0</v>
      </c>
    </row>
    <row r="13" spans="1:27" s="22" customFormat="1" x14ac:dyDescent="0.2">
      <c r="A13" s="35">
        <v>12</v>
      </c>
      <c r="B13" s="36" t="s">
        <v>16</v>
      </c>
      <c r="C13" s="20" t="s">
        <v>29</v>
      </c>
      <c r="D13" s="5">
        <f t="shared" si="10"/>
        <v>22</v>
      </c>
      <c r="E13" s="64">
        <v>2</v>
      </c>
      <c r="F13" s="64">
        <v>2</v>
      </c>
      <c r="G13" s="64">
        <v>2</v>
      </c>
      <c r="H13" s="64">
        <v>2</v>
      </c>
      <c r="I13" s="64">
        <v>2</v>
      </c>
      <c r="J13" s="64"/>
      <c r="K13" s="64">
        <v>1</v>
      </c>
      <c r="L13" s="64"/>
      <c r="M13" s="64"/>
      <c r="N13" s="64"/>
      <c r="O13" s="64"/>
      <c r="P13" s="64">
        <v>1</v>
      </c>
      <c r="Q13" s="64">
        <v>2</v>
      </c>
      <c r="R13" s="64">
        <v>3</v>
      </c>
      <c r="S13" s="64">
        <v>1</v>
      </c>
      <c r="T13" s="64"/>
      <c r="U13" s="64">
        <v>3</v>
      </c>
      <c r="V13" s="64"/>
      <c r="W13" s="64">
        <v>1</v>
      </c>
      <c r="X13" s="5">
        <f t="shared" si="7"/>
        <v>11</v>
      </c>
      <c r="Y13" s="5">
        <f t="shared" si="8"/>
        <v>10</v>
      </c>
      <c r="Z13" s="5">
        <f t="shared" si="9"/>
        <v>1</v>
      </c>
      <c r="AA13" s="37">
        <f t="shared" si="11"/>
        <v>0</v>
      </c>
    </row>
    <row r="14" spans="1:27" s="22" customFormat="1" x14ac:dyDescent="0.2">
      <c r="A14" s="35">
        <v>13</v>
      </c>
      <c r="B14" s="36" t="s">
        <v>16</v>
      </c>
      <c r="C14" s="20" t="s">
        <v>57</v>
      </c>
      <c r="D14" s="5">
        <f t="shared" si="10"/>
        <v>27</v>
      </c>
      <c r="E14" s="64">
        <v>2</v>
      </c>
      <c r="F14" s="64">
        <v>2</v>
      </c>
      <c r="G14" s="64">
        <v>2</v>
      </c>
      <c r="H14" s="64">
        <v>2</v>
      </c>
      <c r="I14" s="64">
        <v>2</v>
      </c>
      <c r="J14" s="64"/>
      <c r="K14" s="64">
        <v>1</v>
      </c>
      <c r="L14" s="64"/>
      <c r="M14" s="64"/>
      <c r="N14" s="64"/>
      <c r="O14" s="64"/>
      <c r="P14" s="64">
        <v>1</v>
      </c>
      <c r="Q14" s="64">
        <v>2</v>
      </c>
      <c r="R14" s="64">
        <v>4</v>
      </c>
      <c r="S14" s="64">
        <v>1</v>
      </c>
      <c r="T14" s="64">
        <v>1</v>
      </c>
      <c r="U14" s="64">
        <v>3</v>
      </c>
      <c r="V14" s="64">
        <v>1</v>
      </c>
      <c r="W14" s="64">
        <v>3</v>
      </c>
      <c r="X14" s="5">
        <f t="shared" si="7"/>
        <v>11</v>
      </c>
      <c r="Y14" s="5">
        <f t="shared" si="8"/>
        <v>13</v>
      </c>
      <c r="Z14" s="5">
        <f t="shared" si="9"/>
        <v>3</v>
      </c>
      <c r="AA14" s="37">
        <f t="shared" si="11"/>
        <v>0</v>
      </c>
    </row>
    <row r="15" spans="1:27" s="22" customFormat="1" x14ac:dyDescent="0.2">
      <c r="A15" s="35">
        <v>14</v>
      </c>
      <c r="B15" s="36" t="s">
        <v>16</v>
      </c>
      <c r="C15" s="20" t="s">
        <v>72</v>
      </c>
      <c r="D15" s="5">
        <f t="shared" si="10"/>
        <v>24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/>
      <c r="K15" s="64">
        <v>1</v>
      </c>
      <c r="L15" s="64"/>
      <c r="M15" s="64"/>
      <c r="N15" s="64"/>
      <c r="O15" s="64"/>
      <c r="P15" s="64">
        <v>1</v>
      </c>
      <c r="Q15" s="64">
        <v>2</v>
      </c>
      <c r="R15" s="64">
        <v>4</v>
      </c>
      <c r="S15" s="64">
        <v>1</v>
      </c>
      <c r="T15" s="64">
        <v>1</v>
      </c>
      <c r="U15" s="64">
        <v>3</v>
      </c>
      <c r="V15" s="64"/>
      <c r="W15" s="64">
        <v>1</v>
      </c>
      <c r="X15" s="5">
        <f t="shared" si="7"/>
        <v>11</v>
      </c>
      <c r="Y15" s="5">
        <f t="shared" si="8"/>
        <v>12</v>
      </c>
      <c r="Z15" s="5">
        <f t="shared" si="9"/>
        <v>1</v>
      </c>
      <c r="AA15" s="37">
        <f t="shared" si="11"/>
        <v>0</v>
      </c>
    </row>
    <row r="16" spans="1:27" s="22" customFormat="1" x14ac:dyDescent="0.2">
      <c r="A16" s="35">
        <v>15</v>
      </c>
      <c r="B16" s="36" t="s">
        <v>16</v>
      </c>
      <c r="C16" s="20" t="s">
        <v>33</v>
      </c>
      <c r="D16" s="5">
        <f t="shared" si="10"/>
        <v>22</v>
      </c>
      <c r="E16" s="64">
        <v>2</v>
      </c>
      <c r="F16" s="64">
        <v>2</v>
      </c>
      <c r="G16" s="64">
        <v>2</v>
      </c>
      <c r="H16" s="64">
        <v>2</v>
      </c>
      <c r="I16" s="64">
        <v>2</v>
      </c>
      <c r="J16" s="64"/>
      <c r="K16" s="64">
        <v>1</v>
      </c>
      <c r="L16" s="64"/>
      <c r="M16" s="64"/>
      <c r="N16" s="64"/>
      <c r="O16" s="64"/>
      <c r="P16" s="64">
        <v>1</v>
      </c>
      <c r="Q16" s="64">
        <v>2</v>
      </c>
      <c r="R16" s="64">
        <v>3</v>
      </c>
      <c r="S16" s="64">
        <v>1</v>
      </c>
      <c r="T16" s="64"/>
      <c r="U16" s="64">
        <v>3</v>
      </c>
      <c r="V16" s="64"/>
      <c r="W16" s="64">
        <v>1</v>
      </c>
      <c r="X16" s="5">
        <f t="shared" si="7"/>
        <v>11</v>
      </c>
      <c r="Y16" s="5">
        <f t="shared" si="8"/>
        <v>10</v>
      </c>
      <c r="Z16" s="5">
        <f t="shared" si="9"/>
        <v>1</v>
      </c>
      <c r="AA16" s="37">
        <f t="shared" si="11"/>
        <v>0</v>
      </c>
    </row>
    <row r="17" spans="1:27" s="22" customFormat="1" x14ac:dyDescent="0.2">
      <c r="A17" s="35">
        <v>16</v>
      </c>
      <c r="B17" s="36" t="s">
        <v>16</v>
      </c>
      <c r="C17" s="20" t="s">
        <v>34</v>
      </c>
      <c r="D17" s="5">
        <f t="shared" si="10"/>
        <v>24</v>
      </c>
      <c r="E17" s="64">
        <v>2</v>
      </c>
      <c r="F17" s="64">
        <v>2</v>
      </c>
      <c r="G17" s="64">
        <v>2</v>
      </c>
      <c r="H17" s="64">
        <v>2</v>
      </c>
      <c r="I17" s="64">
        <v>2</v>
      </c>
      <c r="J17" s="64"/>
      <c r="K17" s="64">
        <v>1</v>
      </c>
      <c r="L17" s="64"/>
      <c r="M17" s="64"/>
      <c r="N17" s="64"/>
      <c r="O17" s="64"/>
      <c r="P17" s="64">
        <v>1</v>
      </c>
      <c r="Q17" s="64">
        <v>2</v>
      </c>
      <c r="R17" s="64">
        <v>4</v>
      </c>
      <c r="S17" s="64">
        <v>1</v>
      </c>
      <c r="T17" s="64">
        <v>1</v>
      </c>
      <c r="U17" s="64">
        <v>3</v>
      </c>
      <c r="V17" s="64"/>
      <c r="W17" s="64">
        <v>1</v>
      </c>
      <c r="X17" s="5">
        <f t="shared" si="7"/>
        <v>11</v>
      </c>
      <c r="Y17" s="5">
        <f t="shared" si="8"/>
        <v>12</v>
      </c>
      <c r="Z17" s="5">
        <f t="shared" si="9"/>
        <v>1</v>
      </c>
      <c r="AA17" s="37">
        <f t="shared" si="11"/>
        <v>0</v>
      </c>
    </row>
    <row r="18" spans="1:27" s="22" customFormat="1" x14ac:dyDescent="0.2">
      <c r="A18" s="35">
        <v>17</v>
      </c>
      <c r="B18" s="36" t="s">
        <v>18</v>
      </c>
      <c r="C18" s="39" t="s">
        <v>22</v>
      </c>
      <c r="D18" s="5">
        <f t="shared" si="10"/>
        <v>31</v>
      </c>
      <c r="E18" s="64">
        <v>1</v>
      </c>
      <c r="F18" s="64"/>
      <c r="G18" s="64">
        <v>15</v>
      </c>
      <c r="H18" s="64">
        <v>1</v>
      </c>
      <c r="I18" s="64">
        <v>2</v>
      </c>
      <c r="J18" s="64"/>
      <c r="K18" s="64"/>
      <c r="L18" s="64"/>
      <c r="M18" s="64"/>
      <c r="N18" s="64"/>
      <c r="O18" s="64"/>
      <c r="P18" s="64">
        <v>3</v>
      </c>
      <c r="Q18" s="64">
        <v>1</v>
      </c>
      <c r="R18" s="64">
        <v>3</v>
      </c>
      <c r="S18" s="64"/>
      <c r="T18" s="64"/>
      <c r="U18" s="64">
        <v>3</v>
      </c>
      <c r="V18" s="64"/>
      <c r="W18" s="64">
        <v>2</v>
      </c>
      <c r="X18" s="5">
        <f t="shared" si="7"/>
        <v>19</v>
      </c>
      <c r="Y18" s="5">
        <f t="shared" si="8"/>
        <v>10</v>
      </c>
      <c r="Z18" s="5">
        <f t="shared" si="9"/>
        <v>2</v>
      </c>
      <c r="AA18" s="37">
        <f t="shared" si="11"/>
        <v>0</v>
      </c>
    </row>
    <row r="19" spans="1:27" s="22" customFormat="1" x14ac:dyDescent="0.2">
      <c r="A19" s="35">
        <v>18</v>
      </c>
      <c r="B19" s="36" t="s">
        <v>18</v>
      </c>
      <c r="C19" s="39" t="s">
        <v>23</v>
      </c>
      <c r="D19" s="5">
        <f t="shared" si="10"/>
        <v>39</v>
      </c>
      <c r="E19" s="64">
        <v>1</v>
      </c>
      <c r="F19" s="64"/>
      <c r="G19" s="64">
        <v>19</v>
      </c>
      <c r="H19" s="64">
        <v>1</v>
      </c>
      <c r="I19" s="64">
        <v>2</v>
      </c>
      <c r="J19" s="64"/>
      <c r="K19" s="64"/>
      <c r="L19" s="64"/>
      <c r="M19" s="64"/>
      <c r="N19" s="64"/>
      <c r="O19" s="64"/>
      <c r="P19" s="64">
        <v>5</v>
      </c>
      <c r="Q19" s="64">
        <v>1</v>
      </c>
      <c r="R19" s="64">
        <v>4</v>
      </c>
      <c r="S19" s="64"/>
      <c r="T19" s="64"/>
      <c r="U19" s="64">
        <v>4</v>
      </c>
      <c r="V19" s="64"/>
      <c r="W19" s="64">
        <v>2</v>
      </c>
      <c r="X19" s="5">
        <f t="shared" si="7"/>
        <v>23</v>
      </c>
      <c r="Y19" s="5">
        <f t="shared" si="8"/>
        <v>14</v>
      </c>
      <c r="Z19" s="5">
        <f t="shared" si="9"/>
        <v>2</v>
      </c>
      <c r="AA19" s="37">
        <f t="shared" si="11"/>
        <v>0</v>
      </c>
    </row>
    <row r="20" spans="1:27" s="22" customFormat="1" x14ac:dyDescent="0.2">
      <c r="A20" s="35">
        <v>19</v>
      </c>
      <c r="B20" s="36" t="s">
        <v>18</v>
      </c>
      <c r="C20" s="39" t="s">
        <v>24</v>
      </c>
      <c r="D20" s="5">
        <f t="shared" si="10"/>
        <v>13</v>
      </c>
      <c r="E20" s="64">
        <v>1</v>
      </c>
      <c r="F20" s="64"/>
      <c r="G20" s="64">
        <v>4</v>
      </c>
      <c r="H20" s="64">
        <v>1</v>
      </c>
      <c r="I20" s="64">
        <v>1</v>
      </c>
      <c r="J20" s="64"/>
      <c r="K20" s="64"/>
      <c r="L20" s="64"/>
      <c r="M20" s="64"/>
      <c r="N20" s="64"/>
      <c r="O20" s="64"/>
      <c r="P20" s="64">
        <v>1</v>
      </c>
      <c r="Q20" s="64">
        <v>1</v>
      </c>
      <c r="R20" s="64">
        <v>2</v>
      </c>
      <c r="S20" s="64"/>
      <c r="T20" s="64"/>
      <c r="U20" s="64">
        <v>1</v>
      </c>
      <c r="V20" s="64"/>
      <c r="W20" s="64">
        <v>1</v>
      </c>
      <c r="X20" s="5">
        <f t="shared" si="7"/>
        <v>7</v>
      </c>
      <c r="Y20" s="5">
        <f t="shared" si="8"/>
        <v>5</v>
      </c>
      <c r="Z20" s="5">
        <f t="shared" si="9"/>
        <v>1</v>
      </c>
      <c r="AA20" s="37">
        <f t="shared" si="11"/>
        <v>0</v>
      </c>
    </row>
    <row r="21" spans="1:27" s="22" customFormat="1" x14ac:dyDescent="0.2">
      <c r="A21" s="35">
        <v>20</v>
      </c>
      <c r="B21" s="36" t="s">
        <v>19</v>
      </c>
      <c r="C21" s="39" t="s">
        <v>25</v>
      </c>
      <c r="D21" s="5">
        <f t="shared" si="10"/>
        <v>32</v>
      </c>
      <c r="E21" s="64">
        <v>1</v>
      </c>
      <c r="F21" s="64"/>
      <c r="G21" s="64">
        <v>13</v>
      </c>
      <c r="H21" s="64">
        <v>1</v>
      </c>
      <c r="I21" s="64">
        <v>1</v>
      </c>
      <c r="J21" s="64"/>
      <c r="K21" s="64"/>
      <c r="L21" s="64"/>
      <c r="M21" s="64"/>
      <c r="N21" s="64"/>
      <c r="O21" s="64"/>
      <c r="P21" s="64">
        <v>6</v>
      </c>
      <c r="Q21" s="64">
        <v>1</v>
      </c>
      <c r="R21" s="64">
        <v>4</v>
      </c>
      <c r="S21" s="64"/>
      <c r="T21" s="64"/>
      <c r="U21" s="64">
        <v>3</v>
      </c>
      <c r="V21" s="64"/>
      <c r="W21" s="64">
        <v>2</v>
      </c>
      <c r="X21" s="5">
        <f t="shared" si="7"/>
        <v>16</v>
      </c>
      <c r="Y21" s="5">
        <f t="shared" si="8"/>
        <v>14</v>
      </c>
      <c r="Z21" s="5">
        <f t="shared" si="9"/>
        <v>2</v>
      </c>
      <c r="AA21" s="37">
        <f t="shared" si="11"/>
        <v>0</v>
      </c>
    </row>
    <row r="22" spans="1:27" s="22" customFormat="1" x14ac:dyDescent="0.2">
      <c r="A22" s="35">
        <v>21</v>
      </c>
      <c r="B22" s="36" t="s">
        <v>18</v>
      </c>
      <c r="C22" s="39" t="s">
        <v>26</v>
      </c>
      <c r="D22" s="5">
        <f t="shared" si="10"/>
        <v>21</v>
      </c>
      <c r="E22" s="64">
        <v>1</v>
      </c>
      <c r="F22" s="64"/>
      <c r="G22" s="64">
        <v>9</v>
      </c>
      <c r="H22" s="64">
        <v>1</v>
      </c>
      <c r="I22" s="64">
        <v>1</v>
      </c>
      <c r="J22" s="64"/>
      <c r="K22" s="64"/>
      <c r="L22" s="64"/>
      <c r="M22" s="64"/>
      <c r="N22" s="64"/>
      <c r="O22" s="64"/>
      <c r="P22" s="64">
        <v>2</v>
      </c>
      <c r="Q22" s="64">
        <v>1</v>
      </c>
      <c r="R22" s="64">
        <v>3</v>
      </c>
      <c r="S22" s="64"/>
      <c r="T22" s="64"/>
      <c r="U22" s="64">
        <v>2</v>
      </c>
      <c r="V22" s="64"/>
      <c r="W22" s="64">
        <v>1</v>
      </c>
      <c r="X22" s="5">
        <f t="shared" si="7"/>
        <v>12</v>
      </c>
      <c r="Y22" s="5">
        <f t="shared" si="8"/>
        <v>8</v>
      </c>
      <c r="Z22" s="5">
        <f t="shared" si="9"/>
        <v>1</v>
      </c>
      <c r="AA22" s="37">
        <f t="shared" si="11"/>
        <v>0</v>
      </c>
    </row>
    <row r="23" spans="1:27" s="22" customFormat="1" x14ac:dyDescent="0.2">
      <c r="A23" s="35">
        <v>22</v>
      </c>
      <c r="B23" s="36" t="s">
        <v>20</v>
      </c>
      <c r="C23" s="39" t="s">
        <v>27</v>
      </c>
      <c r="D23" s="5">
        <f t="shared" si="10"/>
        <v>14</v>
      </c>
      <c r="E23" s="64">
        <v>1</v>
      </c>
      <c r="F23" s="64"/>
      <c r="G23" s="64">
        <v>3</v>
      </c>
      <c r="H23" s="64">
        <v>1</v>
      </c>
      <c r="I23" s="64">
        <v>1</v>
      </c>
      <c r="J23" s="64"/>
      <c r="K23" s="64"/>
      <c r="L23" s="64"/>
      <c r="M23" s="64"/>
      <c r="N23" s="64"/>
      <c r="O23" s="64"/>
      <c r="P23" s="64">
        <v>1</v>
      </c>
      <c r="Q23" s="64">
        <v>1</v>
      </c>
      <c r="R23" s="64">
        <v>2</v>
      </c>
      <c r="S23" s="64"/>
      <c r="T23" s="64"/>
      <c r="U23" s="64">
        <v>3</v>
      </c>
      <c r="V23" s="64"/>
      <c r="W23" s="64">
        <v>1</v>
      </c>
      <c r="X23" s="5">
        <f t="shared" si="7"/>
        <v>6</v>
      </c>
      <c r="Y23" s="5">
        <f t="shared" si="8"/>
        <v>7</v>
      </c>
      <c r="Z23" s="5">
        <f t="shared" si="9"/>
        <v>1</v>
      </c>
      <c r="AA23" s="37">
        <f t="shared" si="11"/>
        <v>0</v>
      </c>
    </row>
    <row r="24" spans="1:27" s="22" customFormat="1" x14ac:dyDescent="0.2">
      <c r="A24" s="35">
        <v>23</v>
      </c>
      <c r="B24" s="36" t="s">
        <v>20</v>
      </c>
      <c r="C24" s="39" t="s">
        <v>28</v>
      </c>
      <c r="D24" s="5">
        <f t="shared" si="10"/>
        <v>36</v>
      </c>
      <c r="E24" s="64">
        <v>1</v>
      </c>
      <c r="F24" s="64"/>
      <c r="G24" s="64">
        <v>20</v>
      </c>
      <c r="H24" s="64">
        <v>1</v>
      </c>
      <c r="I24" s="64">
        <v>2</v>
      </c>
      <c r="J24" s="64"/>
      <c r="K24" s="64"/>
      <c r="L24" s="64"/>
      <c r="M24" s="64"/>
      <c r="N24" s="64"/>
      <c r="O24" s="64"/>
      <c r="P24" s="64">
        <v>3</v>
      </c>
      <c r="Q24" s="64">
        <v>1</v>
      </c>
      <c r="R24" s="64">
        <v>3</v>
      </c>
      <c r="S24" s="64"/>
      <c r="T24" s="64"/>
      <c r="U24" s="64">
        <v>3</v>
      </c>
      <c r="V24" s="64">
        <v>1</v>
      </c>
      <c r="W24" s="64">
        <v>1</v>
      </c>
      <c r="X24" s="5">
        <f t="shared" si="7"/>
        <v>24</v>
      </c>
      <c r="Y24" s="5">
        <f t="shared" si="8"/>
        <v>11</v>
      </c>
      <c r="Z24" s="5">
        <f t="shared" si="9"/>
        <v>1</v>
      </c>
      <c r="AA24" s="37">
        <f t="shared" si="11"/>
        <v>0</v>
      </c>
    </row>
    <row r="25" spans="1:27" s="22" customFormat="1" x14ac:dyDescent="0.2">
      <c r="A25" s="35">
        <v>24</v>
      </c>
      <c r="B25" s="36" t="s">
        <v>18</v>
      </c>
      <c r="C25" s="39" t="s">
        <v>29</v>
      </c>
      <c r="D25" s="5">
        <f t="shared" si="10"/>
        <v>17</v>
      </c>
      <c r="E25" s="64">
        <v>1</v>
      </c>
      <c r="F25" s="64"/>
      <c r="G25" s="64">
        <v>8</v>
      </c>
      <c r="H25" s="64">
        <v>1</v>
      </c>
      <c r="I25" s="64">
        <v>1</v>
      </c>
      <c r="J25" s="64"/>
      <c r="K25" s="64"/>
      <c r="L25" s="64"/>
      <c r="M25" s="64"/>
      <c r="N25" s="64"/>
      <c r="O25" s="64"/>
      <c r="P25" s="64">
        <v>1</v>
      </c>
      <c r="Q25" s="64">
        <v>1</v>
      </c>
      <c r="R25" s="64">
        <v>2</v>
      </c>
      <c r="S25" s="64"/>
      <c r="T25" s="64"/>
      <c r="U25" s="64">
        <v>1</v>
      </c>
      <c r="V25" s="64"/>
      <c r="W25" s="64">
        <v>1</v>
      </c>
      <c r="X25" s="5">
        <f t="shared" si="7"/>
        <v>11</v>
      </c>
      <c r="Y25" s="5">
        <f t="shared" si="8"/>
        <v>5</v>
      </c>
      <c r="Z25" s="5">
        <f t="shared" si="9"/>
        <v>1</v>
      </c>
      <c r="AA25" s="37">
        <f t="shared" si="11"/>
        <v>0</v>
      </c>
    </row>
    <row r="26" spans="1:27" s="22" customFormat="1" x14ac:dyDescent="0.2">
      <c r="A26" s="35">
        <v>25</v>
      </c>
      <c r="B26" s="36" t="s">
        <v>21</v>
      </c>
      <c r="C26" s="39" t="s">
        <v>30</v>
      </c>
      <c r="D26" s="5">
        <f t="shared" si="10"/>
        <v>47</v>
      </c>
      <c r="E26" s="64">
        <v>1</v>
      </c>
      <c r="F26" s="64"/>
      <c r="G26" s="64">
        <v>25</v>
      </c>
      <c r="H26" s="64">
        <v>2</v>
      </c>
      <c r="I26" s="64">
        <v>2</v>
      </c>
      <c r="J26" s="64"/>
      <c r="K26" s="64"/>
      <c r="L26" s="64"/>
      <c r="M26" s="64"/>
      <c r="N26" s="64"/>
      <c r="O26" s="64"/>
      <c r="P26" s="64">
        <v>5</v>
      </c>
      <c r="Q26" s="64">
        <v>2</v>
      </c>
      <c r="R26" s="64">
        <v>3</v>
      </c>
      <c r="S26" s="64"/>
      <c r="T26" s="64"/>
      <c r="U26" s="64">
        <v>3</v>
      </c>
      <c r="V26" s="64">
        <v>1</v>
      </c>
      <c r="W26" s="64">
        <v>3</v>
      </c>
      <c r="X26" s="5">
        <f t="shared" si="7"/>
        <v>30</v>
      </c>
      <c r="Y26" s="5">
        <f t="shared" si="8"/>
        <v>14</v>
      </c>
      <c r="Z26" s="5">
        <f t="shared" si="9"/>
        <v>3</v>
      </c>
      <c r="AA26" s="37">
        <f t="shared" si="11"/>
        <v>0</v>
      </c>
    </row>
    <row r="27" spans="1:27" s="22" customFormat="1" x14ac:dyDescent="0.2">
      <c r="A27" s="35">
        <v>26</v>
      </c>
      <c r="B27" s="36" t="s">
        <v>20</v>
      </c>
      <c r="C27" s="39" t="s">
        <v>31</v>
      </c>
      <c r="D27" s="5">
        <f t="shared" si="10"/>
        <v>27</v>
      </c>
      <c r="E27" s="64">
        <v>1</v>
      </c>
      <c r="F27" s="64"/>
      <c r="G27" s="64">
        <v>13</v>
      </c>
      <c r="H27" s="64">
        <v>1</v>
      </c>
      <c r="I27" s="64">
        <v>2</v>
      </c>
      <c r="J27" s="64"/>
      <c r="K27" s="64"/>
      <c r="L27" s="64"/>
      <c r="M27" s="64"/>
      <c r="N27" s="64"/>
      <c r="O27" s="64"/>
      <c r="P27" s="64">
        <v>2</v>
      </c>
      <c r="Q27" s="64">
        <v>2</v>
      </c>
      <c r="R27" s="64">
        <v>2</v>
      </c>
      <c r="S27" s="64"/>
      <c r="T27" s="64"/>
      <c r="U27" s="64">
        <v>2</v>
      </c>
      <c r="V27" s="64">
        <v>1</v>
      </c>
      <c r="W27" s="64">
        <v>1</v>
      </c>
      <c r="X27" s="5">
        <f t="shared" si="7"/>
        <v>17</v>
      </c>
      <c r="Y27" s="5">
        <f t="shared" si="8"/>
        <v>9</v>
      </c>
      <c r="Z27" s="5">
        <f t="shared" si="9"/>
        <v>1</v>
      </c>
      <c r="AA27" s="37">
        <f t="shared" si="11"/>
        <v>0</v>
      </c>
    </row>
    <row r="28" spans="1:27" s="22" customFormat="1" x14ac:dyDescent="0.2">
      <c r="A28" s="35">
        <v>27</v>
      </c>
      <c r="B28" s="36" t="s">
        <v>18</v>
      </c>
      <c r="C28" s="39" t="s">
        <v>72</v>
      </c>
      <c r="D28" s="5">
        <f t="shared" si="10"/>
        <v>21</v>
      </c>
      <c r="E28" s="64">
        <v>1</v>
      </c>
      <c r="F28" s="64"/>
      <c r="G28" s="64">
        <v>9</v>
      </c>
      <c r="H28" s="64">
        <v>1</v>
      </c>
      <c r="I28" s="64">
        <v>2</v>
      </c>
      <c r="J28" s="64"/>
      <c r="K28" s="64"/>
      <c r="L28" s="64"/>
      <c r="M28" s="64"/>
      <c r="N28" s="64"/>
      <c r="O28" s="64"/>
      <c r="P28" s="64">
        <v>1</v>
      </c>
      <c r="Q28" s="64">
        <v>1</v>
      </c>
      <c r="R28" s="64">
        <v>2</v>
      </c>
      <c r="S28" s="64"/>
      <c r="T28" s="64"/>
      <c r="U28" s="64">
        <v>3</v>
      </c>
      <c r="V28" s="64"/>
      <c r="W28" s="64">
        <v>1</v>
      </c>
      <c r="X28" s="5">
        <f t="shared" si="7"/>
        <v>13</v>
      </c>
      <c r="Y28" s="5">
        <f t="shared" si="8"/>
        <v>7</v>
      </c>
      <c r="Z28" s="5">
        <f t="shared" si="9"/>
        <v>1</v>
      </c>
      <c r="AA28" s="37">
        <f t="shared" si="11"/>
        <v>0</v>
      </c>
    </row>
    <row r="29" spans="1:27" s="22" customFormat="1" x14ac:dyDescent="0.2">
      <c r="A29" s="35">
        <v>28</v>
      </c>
      <c r="B29" s="36" t="s">
        <v>18</v>
      </c>
      <c r="C29" s="39" t="s">
        <v>32</v>
      </c>
      <c r="D29" s="5">
        <f t="shared" si="10"/>
        <v>16</v>
      </c>
      <c r="E29" s="64">
        <v>1</v>
      </c>
      <c r="F29" s="64"/>
      <c r="G29" s="64">
        <v>6</v>
      </c>
      <c r="H29" s="64">
        <v>1</v>
      </c>
      <c r="I29" s="64">
        <v>1</v>
      </c>
      <c r="J29" s="64"/>
      <c r="K29" s="64"/>
      <c r="L29" s="64"/>
      <c r="M29" s="64"/>
      <c r="N29" s="64"/>
      <c r="O29" s="64"/>
      <c r="P29" s="64">
        <v>2</v>
      </c>
      <c r="Q29" s="64">
        <v>1</v>
      </c>
      <c r="R29" s="64">
        <v>2</v>
      </c>
      <c r="S29" s="64"/>
      <c r="T29" s="64"/>
      <c r="U29" s="64">
        <v>1</v>
      </c>
      <c r="V29" s="64"/>
      <c r="W29" s="64">
        <v>1</v>
      </c>
      <c r="X29" s="5">
        <f t="shared" si="7"/>
        <v>9</v>
      </c>
      <c r="Y29" s="5">
        <f t="shared" si="8"/>
        <v>6</v>
      </c>
      <c r="Z29" s="5">
        <f t="shared" si="9"/>
        <v>1</v>
      </c>
      <c r="AA29" s="37">
        <f t="shared" si="11"/>
        <v>0</v>
      </c>
    </row>
    <row r="30" spans="1:27" s="22" customFormat="1" x14ac:dyDescent="0.2">
      <c r="A30" s="35">
        <v>29</v>
      </c>
      <c r="B30" s="36" t="s">
        <v>18</v>
      </c>
      <c r="C30" s="39" t="s">
        <v>33</v>
      </c>
      <c r="D30" s="5">
        <f t="shared" si="10"/>
        <v>20</v>
      </c>
      <c r="E30" s="64">
        <v>1</v>
      </c>
      <c r="F30" s="64"/>
      <c r="G30" s="64">
        <v>10</v>
      </c>
      <c r="H30" s="64">
        <v>1</v>
      </c>
      <c r="I30" s="64">
        <v>1</v>
      </c>
      <c r="J30" s="64"/>
      <c r="K30" s="64"/>
      <c r="L30" s="64"/>
      <c r="M30" s="64"/>
      <c r="N30" s="64"/>
      <c r="O30" s="64"/>
      <c r="P30" s="64">
        <v>1</v>
      </c>
      <c r="Q30" s="64">
        <v>1</v>
      </c>
      <c r="R30" s="64">
        <v>2</v>
      </c>
      <c r="S30" s="64"/>
      <c r="T30" s="64"/>
      <c r="U30" s="64">
        <v>2</v>
      </c>
      <c r="V30" s="64"/>
      <c r="W30" s="64">
        <v>1</v>
      </c>
      <c r="X30" s="5">
        <f t="shared" si="7"/>
        <v>13</v>
      </c>
      <c r="Y30" s="5">
        <f t="shared" si="8"/>
        <v>6</v>
      </c>
      <c r="Z30" s="5">
        <f t="shared" si="9"/>
        <v>1</v>
      </c>
      <c r="AA30" s="37">
        <f t="shared" si="11"/>
        <v>0</v>
      </c>
    </row>
    <row r="31" spans="1:27" s="22" customFormat="1" x14ac:dyDescent="0.2">
      <c r="A31" s="35">
        <v>30</v>
      </c>
      <c r="B31" s="36" t="s">
        <v>18</v>
      </c>
      <c r="C31" s="39" t="s">
        <v>34</v>
      </c>
      <c r="D31" s="5">
        <f t="shared" si="10"/>
        <v>33</v>
      </c>
      <c r="E31" s="64">
        <v>1</v>
      </c>
      <c r="F31" s="64"/>
      <c r="G31" s="64">
        <v>16</v>
      </c>
      <c r="H31" s="64">
        <v>1</v>
      </c>
      <c r="I31" s="64">
        <v>2</v>
      </c>
      <c r="J31" s="64"/>
      <c r="K31" s="64"/>
      <c r="L31" s="64"/>
      <c r="M31" s="64"/>
      <c r="N31" s="64"/>
      <c r="O31" s="64"/>
      <c r="P31" s="64">
        <v>3</v>
      </c>
      <c r="Q31" s="64">
        <v>1</v>
      </c>
      <c r="R31" s="64">
        <v>3</v>
      </c>
      <c r="S31" s="64"/>
      <c r="T31" s="64"/>
      <c r="U31" s="64">
        <v>4</v>
      </c>
      <c r="V31" s="64"/>
      <c r="W31" s="64">
        <v>2</v>
      </c>
      <c r="X31" s="5">
        <f t="shared" si="7"/>
        <v>20</v>
      </c>
      <c r="Y31" s="5">
        <f t="shared" si="8"/>
        <v>11</v>
      </c>
      <c r="Z31" s="5">
        <f t="shared" si="9"/>
        <v>2</v>
      </c>
      <c r="AA31" s="37">
        <f t="shared" si="11"/>
        <v>0</v>
      </c>
    </row>
    <row r="32" spans="1:27" s="22" customFormat="1" x14ac:dyDescent="0.2">
      <c r="A32" s="35">
        <v>31</v>
      </c>
      <c r="B32" s="36" t="s">
        <v>20</v>
      </c>
      <c r="C32" s="39" t="s">
        <v>35</v>
      </c>
      <c r="D32" s="5">
        <f t="shared" si="10"/>
        <v>26</v>
      </c>
      <c r="E32" s="64">
        <v>1</v>
      </c>
      <c r="F32" s="64"/>
      <c r="G32" s="64">
        <v>12</v>
      </c>
      <c r="H32" s="64">
        <v>1</v>
      </c>
      <c r="I32" s="64">
        <v>2</v>
      </c>
      <c r="J32" s="64"/>
      <c r="K32" s="64"/>
      <c r="L32" s="64"/>
      <c r="M32" s="64"/>
      <c r="N32" s="64"/>
      <c r="O32" s="64"/>
      <c r="P32" s="64">
        <v>2</v>
      </c>
      <c r="Q32" s="64">
        <v>2</v>
      </c>
      <c r="R32" s="64">
        <v>2</v>
      </c>
      <c r="S32" s="64"/>
      <c r="T32" s="64"/>
      <c r="U32" s="64">
        <v>3</v>
      </c>
      <c r="V32" s="64"/>
      <c r="W32" s="64">
        <v>1</v>
      </c>
      <c r="X32" s="5">
        <f t="shared" si="7"/>
        <v>16</v>
      </c>
      <c r="Y32" s="5">
        <f t="shared" si="8"/>
        <v>9</v>
      </c>
      <c r="Z32" s="5">
        <f t="shared" si="9"/>
        <v>1</v>
      </c>
      <c r="AA32" s="37">
        <f t="shared" si="11"/>
        <v>0</v>
      </c>
    </row>
    <row r="33" spans="1:27" s="22" customFormat="1" x14ac:dyDescent="0.2">
      <c r="A33" s="35">
        <v>32</v>
      </c>
      <c r="B33" s="36" t="s">
        <v>20</v>
      </c>
      <c r="C33" s="39" t="s">
        <v>36</v>
      </c>
      <c r="D33" s="5">
        <f t="shared" si="10"/>
        <v>15</v>
      </c>
      <c r="E33" s="64">
        <v>1</v>
      </c>
      <c r="F33" s="64"/>
      <c r="G33" s="64">
        <v>5</v>
      </c>
      <c r="H33" s="64">
        <v>1</v>
      </c>
      <c r="I33" s="64">
        <v>1</v>
      </c>
      <c r="J33" s="64"/>
      <c r="K33" s="64"/>
      <c r="L33" s="64"/>
      <c r="M33" s="64"/>
      <c r="N33" s="64"/>
      <c r="O33" s="64"/>
      <c r="P33" s="64">
        <v>1</v>
      </c>
      <c r="Q33" s="64">
        <v>1</v>
      </c>
      <c r="R33" s="64">
        <v>2</v>
      </c>
      <c r="S33" s="64"/>
      <c r="T33" s="64"/>
      <c r="U33" s="64">
        <v>2</v>
      </c>
      <c r="V33" s="64"/>
      <c r="W33" s="64">
        <v>1</v>
      </c>
      <c r="X33" s="5">
        <f t="shared" si="7"/>
        <v>8</v>
      </c>
      <c r="Y33" s="5">
        <f t="shared" si="8"/>
        <v>6</v>
      </c>
      <c r="Z33" s="5">
        <f t="shared" si="9"/>
        <v>1</v>
      </c>
      <c r="AA33" s="37">
        <f t="shared" si="11"/>
        <v>0</v>
      </c>
    </row>
    <row r="34" spans="1:27" s="22" customFormat="1" x14ac:dyDescent="0.2">
      <c r="A34" s="35">
        <v>33</v>
      </c>
      <c r="B34" s="36" t="s">
        <v>18</v>
      </c>
      <c r="C34" s="69" t="s">
        <v>37</v>
      </c>
      <c r="D34" s="5">
        <f t="shared" si="10"/>
        <v>16</v>
      </c>
      <c r="E34" s="64">
        <v>1</v>
      </c>
      <c r="F34" s="64"/>
      <c r="G34" s="64">
        <v>4</v>
      </c>
      <c r="H34" s="64">
        <v>1</v>
      </c>
      <c r="I34" s="64">
        <v>1</v>
      </c>
      <c r="J34" s="64"/>
      <c r="K34" s="64"/>
      <c r="L34" s="64"/>
      <c r="M34" s="64"/>
      <c r="N34" s="64"/>
      <c r="O34" s="64"/>
      <c r="P34" s="64">
        <v>1</v>
      </c>
      <c r="Q34" s="64">
        <v>1</v>
      </c>
      <c r="R34" s="64">
        <v>2</v>
      </c>
      <c r="S34" s="64"/>
      <c r="T34" s="64"/>
      <c r="U34" s="64">
        <v>2</v>
      </c>
      <c r="V34" s="64"/>
      <c r="W34" s="64">
        <v>3</v>
      </c>
      <c r="X34" s="5">
        <f t="shared" si="7"/>
        <v>7</v>
      </c>
      <c r="Y34" s="5">
        <f t="shared" si="8"/>
        <v>6</v>
      </c>
      <c r="Z34" s="5">
        <f t="shared" si="9"/>
        <v>3</v>
      </c>
      <c r="AA34" s="37">
        <f t="shared" si="11"/>
        <v>0</v>
      </c>
    </row>
    <row r="35" spans="1:27" s="22" customFormat="1" x14ac:dyDescent="0.2">
      <c r="A35" s="35">
        <v>34</v>
      </c>
      <c r="B35" s="36" t="s">
        <v>44</v>
      </c>
      <c r="C35" s="39" t="s">
        <v>48</v>
      </c>
      <c r="D35" s="5">
        <f t="shared" si="10"/>
        <v>22</v>
      </c>
      <c r="E35" s="64">
        <v>1</v>
      </c>
      <c r="F35" s="64">
        <v>10</v>
      </c>
      <c r="G35" s="64">
        <v>2</v>
      </c>
      <c r="H35" s="64"/>
      <c r="I35" s="64">
        <v>1</v>
      </c>
      <c r="J35" s="64"/>
      <c r="K35" s="64"/>
      <c r="L35" s="64"/>
      <c r="M35" s="64"/>
      <c r="N35" s="64"/>
      <c r="O35" s="64"/>
      <c r="P35" s="64">
        <v>1</v>
      </c>
      <c r="Q35" s="64">
        <v>1</v>
      </c>
      <c r="R35" s="64">
        <v>3</v>
      </c>
      <c r="S35" s="64"/>
      <c r="T35" s="64"/>
      <c r="U35" s="64">
        <v>2</v>
      </c>
      <c r="V35" s="64">
        <v>1</v>
      </c>
      <c r="W35" s="64"/>
      <c r="X35" s="64">
        <f t="shared" si="7"/>
        <v>14</v>
      </c>
      <c r="Y35" s="5">
        <f t="shared" si="8"/>
        <v>8</v>
      </c>
      <c r="Z35" s="5">
        <f t="shared" si="9"/>
        <v>0</v>
      </c>
      <c r="AA35" s="37">
        <f t="shared" si="11"/>
        <v>0</v>
      </c>
    </row>
    <row r="36" spans="1:27" s="22" customFormat="1" x14ac:dyDescent="0.2">
      <c r="A36" s="35">
        <v>35</v>
      </c>
      <c r="B36" s="36" t="s">
        <v>38</v>
      </c>
      <c r="C36" s="39" t="s">
        <v>59</v>
      </c>
      <c r="D36" s="5">
        <f t="shared" si="10"/>
        <v>37</v>
      </c>
      <c r="E36" s="64">
        <v>1</v>
      </c>
      <c r="F36" s="64">
        <v>27</v>
      </c>
      <c r="G36" s="64"/>
      <c r="H36" s="64"/>
      <c r="I36" s="64">
        <v>2</v>
      </c>
      <c r="J36" s="64"/>
      <c r="K36" s="64"/>
      <c r="L36" s="64"/>
      <c r="M36" s="64"/>
      <c r="N36" s="64"/>
      <c r="O36" s="64"/>
      <c r="P36" s="64"/>
      <c r="Q36" s="64">
        <v>1</v>
      </c>
      <c r="R36" s="64">
        <v>2</v>
      </c>
      <c r="S36" s="64"/>
      <c r="T36" s="64"/>
      <c r="U36" s="64">
        <v>3</v>
      </c>
      <c r="V36" s="64"/>
      <c r="W36" s="64">
        <v>1</v>
      </c>
      <c r="X36" s="64">
        <f t="shared" si="7"/>
        <v>30</v>
      </c>
      <c r="Y36" s="5">
        <f t="shared" si="8"/>
        <v>6</v>
      </c>
      <c r="Z36" s="5">
        <f t="shared" si="9"/>
        <v>1</v>
      </c>
      <c r="AA36" s="37">
        <f t="shared" si="11"/>
        <v>0</v>
      </c>
    </row>
    <row r="37" spans="1:27" s="22" customFormat="1" x14ac:dyDescent="0.2">
      <c r="A37" s="35">
        <v>36</v>
      </c>
      <c r="B37" s="36" t="s">
        <v>38</v>
      </c>
      <c r="C37" s="39" t="s">
        <v>67</v>
      </c>
      <c r="D37" s="5">
        <f t="shared" si="10"/>
        <v>26</v>
      </c>
      <c r="E37" s="64">
        <v>1</v>
      </c>
      <c r="F37" s="64">
        <v>17</v>
      </c>
      <c r="G37" s="64"/>
      <c r="H37" s="64"/>
      <c r="I37" s="64">
        <v>2</v>
      </c>
      <c r="J37" s="64"/>
      <c r="K37" s="64"/>
      <c r="L37" s="64"/>
      <c r="M37" s="64"/>
      <c r="N37" s="64"/>
      <c r="O37" s="64"/>
      <c r="P37" s="64"/>
      <c r="Q37" s="64">
        <v>1</v>
      </c>
      <c r="R37" s="64">
        <v>2</v>
      </c>
      <c r="S37" s="64"/>
      <c r="T37" s="64"/>
      <c r="U37" s="64">
        <v>2</v>
      </c>
      <c r="V37" s="64"/>
      <c r="W37" s="64">
        <v>1</v>
      </c>
      <c r="X37" s="64">
        <f t="shared" si="7"/>
        <v>20</v>
      </c>
      <c r="Y37" s="5">
        <f t="shared" si="8"/>
        <v>5</v>
      </c>
      <c r="Z37" s="5">
        <f t="shared" si="9"/>
        <v>1</v>
      </c>
      <c r="AA37" s="37">
        <f t="shared" si="11"/>
        <v>0</v>
      </c>
    </row>
    <row r="38" spans="1:27" s="22" customFormat="1" x14ac:dyDescent="0.2">
      <c r="A38" s="35">
        <v>37</v>
      </c>
      <c r="B38" s="36" t="s">
        <v>38</v>
      </c>
      <c r="C38" s="39" t="s">
        <v>42</v>
      </c>
      <c r="D38" s="5">
        <f t="shared" si="10"/>
        <v>10</v>
      </c>
      <c r="E38" s="64">
        <v>1</v>
      </c>
      <c r="F38" s="64">
        <v>4</v>
      </c>
      <c r="G38" s="64"/>
      <c r="H38" s="64"/>
      <c r="I38" s="64">
        <v>1</v>
      </c>
      <c r="J38" s="64"/>
      <c r="K38" s="64"/>
      <c r="L38" s="64"/>
      <c r="M38" s="64"/>
      <c r="N38" s="64"/>
      <c r="O38" s="64"/>
      <c r="P38" s="64"/>
      <c r="Q38" s="64">
        <v>1</v>
      </c>
      <c r="R38" s="64">
        <v>1</v>
      </c>
      <c r="S38" s="64"/>
      <c r="T38" s="64"/>
      <c r="U38" s="64">
        <v>2</v>
      </c>
      <c r="V38" s="64"/>
      <c r="W38" s="64"/>
      <c r="X38" s="64">
        <f t="shared" ref="X38:X69" si="12">SUM(E38:O38)</f>
        <v>6</v>
      </c>
      <c r="Y38" s="5">
        <f t="shared" ref="Y38:Y69" si="13">SUM(P38:V38)</f>
        <v>4</v>
      </c>
      <c r="Z38" s="5">
        <f t="shared" ref="Z38:Z69" si="14">SUM(W38)</f>
        <v>0</v>
      </c>
      <c r="AA38" s="37">
        <f t="shared" si="11"/>
        <v>0</v>
      </c>
    </row>
    <row r="39" spans="1:27" s="22" customFormat="1" x14ac:dyDescent="0.2">
      <c r="A39" s="35">
        <v>38</v>
      </c>
      <c r="B39" s="36" t="s">
        <v>38</v>
      </c>
      <c r="C39" s="39" t="s">
        <v>40</v>
      </c>
      <c r="D39" s="5">
        <f t="shared" ref="D39:D70" si="15">SUM(E39:W39)</f>
        <v>14</v>
      </c>
      <c r="E39" s="64">
        <v>1</v>
      </c>
      <c r="F39" s="64">
        <v>7</v>
      </c>
      <c r="G39" s="64"/>
      <c r="H39" s="64"/>
      <c r="I39" s="64">
        <v>1</v>
      </c>
      <c r="J39" s="64"/>
      <c r="K39" s="64"/>
      <c r="L39" s="64"/>
      <c r="M39" s="64"/>
      <c r="N39" s="64"/>
      <c r="O39" s="64"/>
      <c r="P39" s="64"/>
      <c r="Q39" s="64">
        <v>1</v>
      </c>
      <c r="R39" s="64">
        <v>2</v>
      </c>
      <c r="S39" s="64"/>
      <c r="T39" s="64"/>
      <c r="U39" s="64">
        <v>2</v>
      </c>
      <c r="V39" s="64"/>
      <c r="W39" s="64"/>
      <c r="X39" s="64">
        <f t="shared" si="12"/>
        <v>9</v>
      </c>
      <c r="Y39" s="5">
        <f t="shared" si="13"/>
        <v>5</v>
      </c>
      <c r="Z39" s="5">
        <f t="shared" si="14"/>
        <v>0</v>
      </c>
      <c r="AA39" s="37">
        <f t="shared" ref="AA39:AA70" si="16">D39-X39-Y39-Z39</f>
        <v>0</v>
      </c>
    </row>
    <row r="40" spans="1:27" s="22" customFormat="1" x14ac:dyDescent="0.2">
      <c r="A40" s="35">
        <v>39</v>
      </c>
      <c r="B40" s="36" t="s">
        <v>38</v>
      </c>
      <c r="C40" s="39" t="s">
        <v>29</v>
      </c>
      <c r="D40" s="5">
        <f t="shared" si="15"/>
        <v>18</v>
      </c>
      <c r="E40" s="64">
        <v>1</v>
      </c>
      <c r="F40" s="64">
        <v>11</v>
      </c>
      <c r="G40" s="64"/>
      <c r="H40" s="64"/>
      <c r="I40" s="64">
        <v>1</v>
      </c>
      <c r="J40" s="64"/>
      <c r="K40" s="64"/>
      <c r="L40" s="64"/>
      <c r="M40" s="64"/>
      <c r="N40" s="64"/>
      <c r="O40" s="64"/>
      <c r="P40" s="64"/>
      <c r="Q40" s="64">
        <v>1</v>
      </c>
      <c r="R40" s="64">
        <v>2</v>
      </c>
      <c r="S40" s="64"/>
      <c r="T40" s="64"/>
      <c r="U40" s="64">
        <v>2</v>
      </c>
      <c r="V40" s="64"/>
      <c r="W40" s="64"/>
      <c r="X40" s="64">
        <f t="shared" si="12"/>
        <v>13</v>
      </c>
      <c r="Y40" s="5">
        <f t="shared" si="13"/>
        <v>5</v>
      </c>
      <c r="Z40" s="5">
        <f t="shared" si="14"/>
        <v>0</v>
      </c>
      <c r="AA40" s="37">
        <f t="shared" si="16"/>
        <v>0</v>
      </c>
    </row>
    <row r="41" spans="1:27" s="22" customFormat="1" x14ac:dyDescent="0.2">
      <c r="A41" s="35">
        <v>40</v>
      </c>
      <c r="B41" s="36" t="s">
        <v>46</v>
      </c>
      <c r="C41" s="39" t="s">
        <v>55</v>
      </c>
      <c r="D41" s="5">
        <f t="shared" si="15"/>
        <v>32</v>
      </c>
      <c r="E41" s="64">
        <v>1</v>
      </c>
      <c r="F41" s="64">
        <v>18</v>
      </c>
      <c r="G41" s="64">
        <v>2</v>
      </c>
      <c r="H41" s="64"/>
      <c r="I41" s="64">
        <v>1</v>
      </c>
      <c r="J41" s="64"/>
      <c r="K41" s="64"/>
      <c r="L41" s="64"/>
      <c r="M41" s="64"/>
      <c r="N41" s="64"/>
      <c r="O41" s="64"/>
      <c r="P41" s="64">
        <v>4</v>
      </c>
      <c r="Q41" s="64"/>
      <c r="R41" s="64">
        <v>2</v>
      </c>
      <c r="S41" s="64"/>
      <c r="T41" s="64"/>
      <c r="U41" s="64">
        <v>2</v>
      </c>
      <c r="V41" s="64"/>
      <c r="W41" s="64">
        <v>2</v>
      </c>
      <c r="X41" s="64">
        <f t="shared" si="12"/>
        <v>22</v>
      </c>
      <c r="Y41" s="5">
        <f t="shared" si="13"/>
        <v>8</v>
      </c>
      <c r="Z41" s="5">
        <f t="shared" si="14"/>
        <v>2</v>
      </c>
      <c r="AA41" s="37">
        <f t="shared" si="16"/>
        <v>0</v>
      </c>
    </row>
    <row r="42" spans="1:27" s="22" customFormat="1" x14ac:dyDescent="0.2">
      <c r="A42" s="35">
        <v>41</v>
      </c>
      <c r="B42" s="36" t="s">
        <v>38</v>
      </c>
      <c r="C42" s="39" t="s">
        <v>56</v>
      </c>
      <c r="D42" s="5">
        <f t="shared" si="15"/>
        <v>12</v>
      </c>
      <c r="E42" s="64">
        <v>1</v>
      </c>
      <c r="F42" s="64">
        <v>6</v>
      </c>
      <c r="G42" s="64"/>
      <c r="H42" s="64"/>
      <c r="I42" s="64">
        <v>1</v>
      </c>
      <c r="J42" s="64"/>
      <c r="K42" s="64"/>
      <c r="L42" s="64"/>
      <c r="M42" s="64"/>
      <c r="N42" s="64"/>
      <c r="O42" s="64"/>
      <c r="P42" s="64"/>
      <c r="Q42" s="64">
        <v>1</v>
      </c>
      <c r="R42" s="64">
        <v>1</v>
      </c>
      <c r="S42" s="64"/>
      <c r="T42" s="64"/>
      <c r="U42" s="64">
        <v>2</v>
      </c>
      <c r="V42" s="64"/>
      <c r="W42" s="64"/>
      <c r="X42" s="64">
        <f t="shared" si="12"/>
        <v>8</v>
      </c>
      <c r="Y42" s="5">
        <f t="shared" si="13"/>
        <v>4</v>
      </c>
      <c r="Z42" s="5">
        <f t="shared" si="14"/>
        <v>0</v>
      </c>
      <c r="AA42" s="37">
        <f t="shared" si="16"/>
        <v>0</v>
      </c>
    </row>
    <row r="43" spans="1:27" s="22" customFormat="1" ht="25.5" x14ac:dyDescent="0.2">
      <c r="A43" s="35">
        <v>42</v>
      </c>
      <c r="B43" s="36" t="s">
        <v>38</v>
      </c>
      <c r="C43" s="39" t="s">
        <v>73</v>
      </c>
      <c r="D43" s="5">
        <f t="shared" si="15"/>
        <v>46</v>
      </c>
      <c r="E43" s="64">
        <v>1</v>
      </c>
      <c r="F43" s="64">
        <v>34</v>
      </c>
      <c r="G43" s="64"/>
      <c r="H43" s="64">
        <v>1</v>
      </c>
      <c r="I43" s="64">
        <v>2</v>
      </c>
      <c r="J43" s="64"/>
      <c r="K43" s="64"/>
      <c r="L43" s="64"/>
      <c r="M43" s="64"/>
      <c r="N43" s="64"/>
      <c r="O43" s="64"/>
      <c r="P43" s="64"/>
      <c r="Q43" s="64">
        <v>1</v>
      </c>
      <c r="R43" s="64">
        <v>2</v>
      </c>
      <c r="S43" s="64"/>
      <c r="T43" s="64"/>
      <c r="U43" s="64">
        <v>3</v>
      </c>
      <c r="V43" s="64">
        <v>1</v>
      </c>
      <c r="W43" s="64">
        <v>1</v>
      </c>
      <c r="X43" s="64">
        <f t="shared" si="12"/>
        <v>38</v>
      </c>
      <c r="Y43" s="5">
        <f t="shared" si="13"/>
        <v>7</v>
      </c>
      <c r="Z43" s="5">
        <f t="shared" si="14"/>
        <v>1</v>
      </c>
      <c r="AA43" s="37">
        <f t="shared" si="16"/>
        <v>0</v>
      </c>
    </row>
    <row r="44" spans="1:27" s="22" customFormat="1" x14ac:dyDescent="0.2">
      <c r="A44" s="35">
        <v>43</v>
      </c>
      <c r="B44" s="36" t="s">
        <v>38</v>
      </c>
      <c r="C44" s="39" t="s">
        <v>62</v>
      </c>
      <c r="D44" s="5">
        <f t="shared" si="15"/>
        <v>26</v>
      </c>
      <c r="E44" s="64">
        <v>1</v>
      </c>
      <c r="F44" s="64">
        <v>19</v>
      </c>
      <c r="G44" s="64"/>
      <c r="H44" s="64"/>
      <c r="I44" s="64">
        <v>1</v>
      </c>
      <c r="J44" s="64"/>
      <c r="K44" s="64"/>
      <c r="L44" s="64"/>
      <c r="M44" s="64"/>
      <c r="N44" s="64"/>
      <c r="O44" s="64"/>
      <c r="P44" s="64"/>
      <c r="Q44" s="64">
        <v>1</v>
      </c>
      <c r="R44" s="64">
        <v>2</v>
      </c>
      <c r="S44" s="64"/>
      <c r="T44" s="64"/>
      <c r="U44" s="64">
        <v>2</v>
      </c>
      <c r="V44" s="64"/>
      <c r="W44" s="64"/>
      <c r="X44" s="64">
        <f t="shared" si="12"/>
        <v>21</v>
      </c>
      <c r="Y44" s="5">
        <f t="shared" si="13"/>
        <v>5</v>
      </c>
      <c r="Z44" s="5">
        <f t="shared" si="14"/>
        <v>0</v>
      </c>
      <c r="AA44" s="37">
        <f t="shared" si="16"/>
        <v>0</v>
      </c>
    </row>
    <row r="45" spans="1:27" s="22" customFormat="1" x14ac:dyDescent="0.2">
      <c r="A45" s="35">
        <v>44</v>
      </c>
      <c r="B45" s="36" t="s">
        <v>38</v>
      </c>
      <c r="C45" s="39" t="s">
        <v>66</v>
      </c>
      <c r="D45" s="5">
        <f t="shared" si="15"/>
        <v>25</v>
      </c>
      <c r="E45" s="64">
        <v>1</v>
      </c>
      <c r="F45" s="64">
        <v>16</v>
      </c>
      <c r="G45" s="64"/>
      <c r="H45" s="64"/>
      <c r="I45" s="64">
        <v>2</v>
      </c>
      <c r="J45" s="64"/>
      <c r="K45" s="64"/>
      <c r="L45" s="64"/>
      <c r="M45" s="64"/>
      <c r="N45" s="64"/>
      <c r="O45" s="64"/>
      <c r="P45" s="64"/>
      <c r="Q45" s="64">
        <v>1</v>
      </c>
      <c r="R45" s="64">
        <v>2</v>
      </c>
      <c r="S45" s="64"/>
      <c r="T45" s="64"/>
      <c r="U45" s="64">
        <v>2</v>
      </c>
      <c r="V45" s="64"/>
      <c r="W45" s="64">
        <v>1</v>
      </c>
      <c r="X45" s="64">
        <f t="shared" si="12"/>
        <v>19</v>
      </c>
      <c r="Y45" s="5">
        <f t="shared" si="13"/>
        <v>5</v>
      </c>
      <c r="Z45" s="5">
        <f t="shared" si="14"/>
        <v>1</v>
      </c>
      <c r="AA45" s="37">
        <f t="shared" si="16"/>
        <v>0</v>
      </c>
    </row>
    <row r="46" spans="1:27" s="22" customFormat="1" x14ac:dyDescent="0.2">
      <c r="A46" s="35">
        <v>45</v>
      </c>
      <c r="B46" s="36" t="s">
        <v>38</v>
      </c>
      <c r="C46" s="39" t="s">
        <v>71</v>
      </c>
      <c r="D46" s="5">
        <f t="shared" si="15"/>
        <v>19</v>
      </c>
      <c r="E46" s="64">
        <v>1</v>
      </c>
      <c r="F46" s="64">
        <v>11</v>
      </c>
      <c r="G46" s="64"/>
      <c r="H46" s="64">
        <v>1</v>
      </c>
      <c r="I46" s="64">
        <v>1</v>
      </c>
      <c r="J46" s="64"/>
      <c r="K46" s="64"/>
      <c r="L46" s="64"/>
      <c r="M46" s="64"/>
      <c r="N46" s="64"/>
      <c r="O46" s="64"/>
      <c r="P46" s="64"/>
      <c r="Q46" s="64">
        <v>1</v>
      </c>
      <c r="R46" s="64">
        <v>2</v>
      </c>
      <c r="S46" s="64"/>
      <c r="T46" s="64"/>
      <c r="U46" s="64">
        <v>2</v>
      </c>
      <c r="V46" s="64"/>
      <c r="W46" s="64"/>
      <c r="X46" s="64">
        <f t="shared" si="12"/>
        <v>14</v>
      </c>
      <c r="Y46" s="5">
        <f t="shared" si="13"/>
        <v>5</v>
      </c>
      <c r="Z46" s="5">
        <f t="shared" si="14"/>
        <v>0</v>
      </c>
      <c r="AA46" s="37">
        <f t="shared" si="16"/>
        <v>0</v>
      </c>
    </row>
    <row r="47" spans="1:27" s="22" customFormat="1" ht="25.5" x14ac:dyDescent="0.2">
      <c r="A47" s="35">
        <v>46</v>
      </c>
      <c r="B47" s="36" t="s">
        <v>44</v>
      </c>
      <c r="C47" s="39" t="s">
        <v>49</v>
      </c>
      <c r="D47" s="5">
        <f t="shared" si="15"/>
        <v>21</v>
      </c>
      <c r="E47" s="64">
        <v>1</v>
      </c>
      <c r="F47" s="64">
        <v>9</v>
      </c>
      <c r="G47" s="64">
        <v>2</v>
      </c>
      <c r="H47" s="64"/>
      <c r="I47" s="64">
        <v>1</v>
      </c>
      <c r="J47" s="64"/>
      <c r="K47" s="64"/>
      <c r="L47" s="64"/>
      <c r="M47" s="64"/>
      <c r="N47" s="64"/>
      <c r="O47" s="64"/>
      <c r="P47" s="64">
        <v>1</v>
      </c>
      <c r="Q47" s="64">
        <v>1</v>
      </c>
      <c r="R47" s="64">
        <v>3</v>
      </c>
      <c r="S47" s="64"/>
      <c r="T47" s="64">
        <v>1</v>
      </c>
      <c r="U47" s="64">
        <v>2</v>
      </c>
      <c r="V47" s="64"/>
      <c r="W47" s="64"/>
      <c r="X47" s="64">
        <f t="shared" si="12"/>
        <v>13</v>
      </c>
      <c r="Y47" s="5">
        <f t="shared" si="13"/>
        <v>8</v>
      </c>
      <c r="Z47" s="5">
        <f t="shared" si="14"/>
        <v>0</v>
      </c>
      <c r="AA47" s="37">
        <f t="shared" si="16"/>
        <v>0</v>
      </c>
    </row>
    <row r="48" spans="1:27" s="22" customFormat="1" x14ac:dyDescent="0.2">
      <c r="A48" s="35">
        <v>47</v>
      </c>
      <c r="B48" s="36" t="s">
        <v>38</v>
      </c>
      <c r="C48" s="39" t="s">
        <v>58</v>
      </c>
      <c r="D48" s="5">
        <f t="shared" si="15"/>
        <v>23</v>
      </c>
      <c r="E48" s="64">
        <v>1</v>
      </c>
      <c r="F48" s="64">
        <v>15</v>
      </c>
      <c r="G48" s="64"/>
      <c r="H48" s="64"/>
      <c r="I48" s="64">
        <v>1</v>
      </c>
      <c r="J48" s="64"/>
      <c r="K48" s="64"/>
      <c r="L48" s="64"/>
      <c r="M48" s="64"/>
      <c r="N48" s="64"/>
      <c r="O48" s="64"/>
      <c r="P48" s="64"/>
      <c r="Q48" s="64">
        <v>1</v>
      </c>
      <c r="R48" s="64">
        <v>2</v>
      </c>
      <c r="S48" s="64"/>
      <c r="T48" s="64"/>
      <c r="U48" s="64">
        <v>3</v>
      </c>
      <c r="V48" s="64"/>
      <c r="W48" s="64"/>
      <c r="X48" s="64">
        <f t="shared" si="12"/>
        <v>17</v>
      </c>
      <c r="Y48" s="5">
        <f t="shared" si="13"/>
        <v>6</v>
      </c>
      <c r="Z48" s="5">
        <f t="shared" si="14"/>
        <v>0</v>
      </c>
      <c r="AA48" s="37">
        <f t="shared" si="16"/>
        <v>0</v>
      </c>
    </row>
    <row r="49" spans="1:27" s="22" customFormat="1" x14ac:dyDescent="0.2">
      <c r="A49" s="35">
        <v>48</v>
      </c>
      <c r="B49" s="36" t="s">
        <v>44</v>
      </c>
      <c r="C49" s="39" t="s">
        <v>54</v>
      </c>
      <c r="D49" s="5">
        <f t="shared" si="15"/>
        <v>30</v>
      </c>
      <c r="E49" s="64">
        <v>1</v>
      </c>
      <c r="F49" s="64">
        <v>15</v>
      </c>
      <c r="G49" s="64">
        <v>2</v>
      </c>
      <c r="H49" s="64">
        <v>1</v>
      </c>
      <c r="I49" s="64">
        <v>1</v>
      </c>
      <c r="J49" s="64"/>
      <c r="K49" s="64"/>
      <c r="L49" s="64"/>
      <c r="M49" s="64"/>
      <c r="N49" s="64"/>
      <c r="O49" s="64"/>
      <c r="P49" s="64">
        <v>1</v>
      </c>
      <c r="Q49" s="64">
        <v>1</v>
      </c>
      <c r="R49" s="64">
        <v>2</v>
      </c>
      <c r="S49" s="64"/>
      <c r="T49" s="64">
        <v>1</v>
      </c>
      <c r="U49" s="64">
        <v>3</v>
      </c>
      <c r="V49" s="64"/>
      <c r="W49" s="64">
        <v>2</v>
      </c>
      <c r="X49" s="64">
        <f t="shared" si="12"/>
        <v>20</v>
      </c>
      <c r="Y49" s="5">
        <f t="shared" si="13"/>
        <v>8</v>
      </c>
      <c r="Z49" s="5">
        <f t="shared" si="14"/>
        <v>2</v>
      </c>
      <c r="AA49" s="37">
        <f t="shared" si="16"/>
        <v>0</v>
      </c>
    </row>
    <row r="50" spans="1:27" s="22" customFormat="1" x14ac:dyDescent="0.2">
      <c r="A50" s="35">
        <v>49</v>
      </c>
      <c r="B50" s="36" t="s">
        <v>38</v>
      </c>
      <c r="C50" s="39" t="s">
        <v>70</v>
      </c>
      <c r="D50" s="5">
        <f t="shared" si="15"/>
        <v>36</v>
      </c>
      <c r="E50" s="64">
        <v>1</v>
      </c>
      <c r="F50" s="64">
        <v>26</v>
      </c>
      <c r="G50" s="64"/>
      <c r="H50" s="64"/>
      <c r="I50" s="64">
        <v>2</v>
      </c>
      <c r="J50" s="64"/>
      <c r="K50" s="64"/>
      <c r="L50" s="64"/>
      <c r="M50" s="64"/>
      <c r="N50" s="64"/>
      <c r="O50" s="64"/>
      <c r="P50" s="64"/>
      <c r="Q50" s="64">
        <v>1</v>
      </c>
      <c r="R50" s="64">
        <v>2</v>
      </c>
      <c r="S50" s="64"/>
      <c r="T50" s="64"/>
      <c r="U50" s="64">
        <v>3</v>
      </c>
      <c r="V50" s="64"/>
      <c r="W50" s="64">
        <v>1</v>
      </c>
      <c r="X50" s="64">
        <f t="shared" si="12"/>
        <v>29</v>
      </c>
      <c r="Y50" s="5">
        <f t="shared" si="13"/>
        <v>6</v>
      </c>
      <c r="Z50" s="5">
        <f t="shared" si="14"/>
        <v>1</v>
      </c>
      <c r="AA50" s="37">
        <f t="shared" si="16"/>
        <v>0</v>
      </c>
    </row>
    <row r="51" spans="1:27" s="22" customFormat="1" x14ac:dyDescent="0.2">
      <c r="A51" s="35">
        <v>50</v>
      </c>
      <c r="B51" s="36" t="s">
        <v>38</v>
      </c>
      <c r="C51" s="39" t="s">
        <v>57</v>
      </c>
      <c r="D51" s="5">
        <f t="shared" si="15"/>
        <v>44</v>
      </c>
      <c r="E51" s="64">
        <v>1</v>
      </c>
      <c r="F51" s="64">
        <v>33</v>
      </c>
      <c r="G51" s="64"/>
      <c r="H51" s="64"/>
      <c r="I51" s="64">
        <v>2</v>
      </c>
      <c r="J51" s="64"/>
      <c r="K51" s="64"/>
      <c r="L51" s="64"/>
      <c r="M51" s="64"/>
      <c r="N51" s="64"/>
      <c r="O51" s="64"/>
      <c r="P51" s="64"/>
      <c r="Q51" s="64">
        <v>1</v>
      </c>
      <c r="R51" s="64">
        <v>2</v>
      </c>
      <c r="S51" s="64"/>
      <c r="T51" s="64"/>
      <c r="U51" s="64">
        <v>2</v>
      </c>
      <c r="V51" s="64">
        <v>1</v>
      </c>
      <c r="W51" s="64">
        <v>2</v>
      </c>
      <c r="X51" s="64">
        <f t="shared" si="12"/>
        <v>36</v>
      </c>
      <c r="Y51" s="5">
        <f t="shared" si="13"/>
        <v>6</v>
      </c>
      <c r="Z51" s="5">
        <f t="shared" si="14"/>
        <v>2</v>
      </c>
      <c r="AA51" s="37">
        <f t="shared" si="16"/>
        <v>0</v>
      </c>
    </row>
    <row r="52" spans="1:27" s="22" customFormat="1" x14ac:dyDescent="0.2">
      <c r="A52" s="35">
        <v>51</v>
      </c>
      <c r="B52" s="36" t="s">
        <v>46</v>
      </c>
      <c r="C52" s="39" t="s">
        <v>53</v>
      </c>
      <c r="D52" s="5">
        <f t="shared" si="15"/>
        <v>47</v>
      </c>
      <c r="E52" s="64">
        <v>1</v>
      </c>
      <c r="F52" s="64">
        <v>33</v>
      </c>
      <c r="G52" s="64">
        <v>2</v>
      </c>
      <c r="H52" s="64"/>
      <c r="I52" s="64">
        <v>2</v>
      </c>
      <c r="J52" s="64"/>
      <c r="K52" s="64"/>
      <c r="L52" s="64"/>
      <c r="M52" s="64"/>
      <c r="N52" s="64"/>
      <c r="O52" s="64"/>
      <c r="P52" s="64">
        <v>2</v>
      </c>
      <c r="Q52" s="64">
        <v>1</v>
      </c>
      <c r="R52" s="64">
        <v>2</v>
      </c>
      <c r="S52" s="64"/>
      <c r="T52" s="64"/>
      <c r="U52" s="64">
        <v>3</v>
      </c>
      <c r="V52" s="64"/>
      <c r="W52" s="64">
        <v>1</v>
      </c>
      <c r="X52" s="64">
        <f t="shared" si="12"/>
        <v>38</v>
      </c>
      <c r="Y52" s="5">
        <f t="shared" si="13"/>
        <v>8</v>
      </c>
      <c r="Z52" s="5">
        <f t="shared" si="14"/>
        <v>1</v>
      </c>
      <c r="AA52" s="37">
        <f t="shared" si="16"/>
        <v>0</v>
      </c>
    </row>
    <row r="53" spans="1:27" s="22" customFormat="1" x14ac:dyDescent="0.2">
      <c r="A53" s="35">
        <v>52</v>
      </c>
      <c r="B53" s="36" t="s">
        <v>38</v>
      </c>
      <c r="C53" s="39" t="s">
        <v>65</v>
      </c>
      <c r="D53" s="5">
        <f t="shared" si="15"/>
        <v>14</v>
      </c>
      <c r="E53" s="64">
        <v>1</v>
      </c>
      <c r="F53" s="64">
        <v>5</v>
      </c>
      <c r="G53" s="64"/>
      <c r="H53" s="64"/>
      <c r="I53" s="64">
        <v>1</v>
      </c>
      <c r="J53" s="64"/>
      <c r="K53" s="64"/>
      <c r="L53" s="64"/>
      <c r="M53" s="64"/>
      <c r="N53" s="64"/>
      <c r="O53" s="64"/>
      <c r="P53" s="64"/>
      <c r="Q53" s="64">
        <v>1</v>
      </c>
      <c r="R53" s="64">
        <v>2</v>
      </c>
      <c r="S53" s="64"/>
      <c r="T53" s="64">
        <v>1</v>
      </c>
      <c r="U53" s="64">
        <v>2</v>
      </c>
      <c r="V53" s="64">
        <v>1</v>
      </c>
      <c r="W53" s="64"/>
      <c r="X53" s="64">
        <f t="shared" si="12"/>
        <v>7</v>
      </c>
      <c r="Y53" s="5">
        <f t="shared" si="13"/>
        <v>7</v>
      </c>
      <c r="Z53" s="5">
        <f t="shared" si="14"/>
        <v>0</v>
      </c>
      <c r="AA53" s="37">
        <f t="shared" si="16"/>
        <v>0</v>
      </c>
    </row>
    <row r="54" spans="1:27" s="22" customFormat="1" x14ac:dyDescent="0.2">
      <c r="A54" s="35">
        <v>53</v>
      </c>
      <c r="B54" s="36" t="s">
        <v>38</v>
      </c>
      <c r="C54" s="39" t="s">
        <v>63</v>
      </c>
      <c r="D54" s="5">
        <f t="shared" si="15"/>
        <v>14</v>
      </c>
      <c r="E54" s="64">
        <v>1</v>
      </c>
      <c r="F54" s="64">
        <v>6</v>
      </c>
      <c r="G54" s="64"/>
      <c r="H54" s="64"/>
      <c r="I54" s="64">
        <v>1</v>
      </c>
      <c r="J54" s="64"/>
      <c r="K54" s="64"/>
      <c r="L54" s="64"/>
      <c r="M54" s="64"/>
      <c r="N54" s="64"/>
      <c r="O54" s="64"/>
      <c r="P54" s="64"/>
      <c r="Q54" s="64">
        <v>1</v>
      </c>
      <c r="R54" s="64">
        <v>2</v>
      </c>
      <c r="S54" s="64"/>
      <c r="T54" s="64"/>
      <c r="U54" s="64">
        <v>2</v>
      </c>
      <c r="V54" s="64">
        <v>1</v>
      </c>
      <c r="W54" s="64"/>
      <c r="X54" s="64">
        <f t="shared" si="12"/>
        <v>8</v>
      </c>
      <c r="Y54" s="5">
        <f t="shared" si="13"/>
        <v>6</v>
      </c>
      <c r="Z54" s="5">
        <f t="shared" si="14"/>
        <v>0</v>
      </c>
      <c r="AA54" s="37">
        <f t="shared" si="16"/>
        <v>0</v>
      </c>
    </row>
    <row r="55" spans="1:27" s="22" customFormat="1" x14ac:dyDescent="0.2">
      <c r="A55" s="35">
        <v>54</v>
      </c>
      <c r="B55" s="36" t="s">
        <v>51</v>
      </c>
      <c r="C55" s="39" t="s">
        <v>52</v>
      </c>
      <c r="D55" s="5">
        <f t="shared" si="15"/>
        <v>33</v>
      </c>
      <c r="E55" s="64">
        <v>1</v>
      </c>
      <c r="F55" s="64">
        <v>16</v>
      </c>
      <c r="G55" s="64">
        <v>3</v>
      </c>
      <c r="H55" s="64"/>
      <c r="I55" s="64">
        <v>1</v>
      </c>
      <c r="J55" s="64"/>
      <c r="K55" s="64"/>
      <c r="L55" s="64"/>
      <c r="M55" s="64"/>
      <c r="N55" s="64"/>
      <c r="O55" s="64"/>
      <c r="P55" s="64">
        <v>5</v>
      </c>
      <c r="Q55" s="64">
        <v>1</v>
      </c>
      <c r="R55" s="64">
        <v>3</v>
      </c>
      <c r="S55" s="64"/>
      <c r="T55" s="64"/>
      <c r="U55" s="64">
        <v>3</v>
      </c>
      <c r="V55" s="64"/>
      <c r="W55" s="64"/>
      <c r="X55" s="64">
        <f t="shared" si="12"/>
        <v>21</v>
      </c>
      <c r="Y55" s="5">
        <f t="shared" si="13"/>
        <v>12</v>
      </c>
      <c r="Z55" s="5">
        <f t="shared" si="14"/>
        <v>0</v>
      </c>
      <c r="AA55" s="37">
        <f t="shared" si="16"/>
        <v>0</v>
      </c>
    </row>
    <row r="56" spans="1:27" s="22" customFormat="1" x14ac:dyDescent="0.2">
      <c r="A56" s="35">
        <v>55</v>
      </c>
      <c r="B56" s="36" t="s">
        <v>38</v>
      </c>
      <c r="C56" s="39" t="s">
        <v>64</v>
      </c>
      <c r="D56" s="5">
        <f t="shared" si="15"/>
        <v>56</v>
      </c>
      <c r="E56" s="64">
        <v>1</v>
      </c>
      <c r="F56" s="64">
        <v>44</v>
      </c>
      <c r="G56" s="64"/>
      <c r="H56" s="64"/>
      <c r="I56" s="64">
        <v>2</v>
      </c>
      <c r="J56" s="64"/>
      <c r="K56" s="64"/>
      <c r="L56" s="64"/>
      <c r="M56" s="64"/>
      <c r="N56" s="64"/>
      <c r="O56" s="64"/>
      <c r="P56" s="64"/>
      <c r="Q56" s="64">
        <v>1</v>
      </c>
      <c r="R56" s="64">
        <v>2</v>
      </c>
      <c r="S56" s="64"/>
      <c r="T56" s="64"/>
      <c r="U56" s="64">
        <v>3</v>
      </c>
      <c r="V56" s="64">
        <v>2</v>
      </c>
      <c r="W56" s="64">
        <v>1</v>
      </c>
      <c r="X56" s="64">
        <f t="shared" si="12"/>
        <v>47</v>
      </c>
      <c r="Y56" s="5">
        <f t="shared" si="13"/>
        <v>8</v>
      </c>
      <c r="Z56" s="5">
        <f t="shared" si="14"/>
        <v>1</v>
      </c>
      <c r="AA56" s="37">
        <f t="shared" si="16"/>
        <v>0</v>
      </c>
    </row>
    <row r="57" spans="1:27" s="22" customFormat="1" x14ac:dyDescent="0.2">
      <c r="A57" s="35">
        <v>56</v>
      </c>
      <c r="B57" s="36" t="s">
        <v>38</v>
      </c>
      <c r="C57" s="39" t="s">
        <v>60</v>
      </c>
      <c r="D57" s="5">
        <f t="shared" si="15"/>
        <v>19</v>
      </c>
      <c r="E57" s="64">
        <v>1</v>
      </c>
      <c r="F57" s="64">
        <v>11</v>
      </c>
      <c r="G57" s="64"/>
      <c r="H57" s="64"/>
      <c r="I57" s="64">
        <v>1</v>
      </c>
      <c r="J57" s="64"/>
      <c r="K57" s="64"/>
      <c r="L57" s="64"/>
      <c r="M57" s="64"/>
      <c r="N57" s="64"/>
      <c r="O57" s="64"/>
      <c r="P57" s="64"/>
      <c r="Q57" s="64">
        <v>1</v>
      </c>
      <c r="R57" s="64">
        <v>2</v>
      </c>
      <c r="S57" s="64"/>
      <c r="T57" s="64"/>
      <c r="U57" s="64">
        <v>2</v>
      </c>
      <c r="V57" s="64">
        <v>1</v>
      </c>
      <c r="W57" s="64"/>
      <c r="X57" s="64">
        <f t="shared" si="12"/>
        <v>13</v>
      </c>
      <c r="Y57" s="5">
        <f t="shared" si="13"/>
        <v>6</v>
      </c>
      <c r="Z57" s="5">
        <f t="shared" si="14"/>
        <v>0</v>
      </c>
      <c r="AA57" s="37">
        <f t="shared" si="16"/>
        <v>0</v>
      </c>
    </row>
    <row r="58" spans="1:27" s="22" customFormat="1" ht="25.5" x14ac:dyDescent="0.2">
      <c r="A58" s="35">
        <v>57</v>
      </c>
      <c r="B58" s="36" t="s">
        <v>45</v>
      </c>
      <c r="C58" s="39" t="s">
        <v>50</v>
      </c>
      <c r="D58" s="5">
        <f t="shared" si="15"/>
        <v>17</v>
      </c>
      <c r="E58" s="64">
        <v>1</v>
      </c>
      <c r="F58" s="64">
        <v>5</v>
      </c>
      <c r="G58" s="64">
        <v>2</v>
      </c>
      <c r="H58" s="64"/>
      <c r="I58" s="64">
        <v>1</v>
      </c>
      <c r="J58" s="64"/>
      <c r="K58" s="64"/>
      <c r="L58" s="64"/>
      <c r="M58" s="64"/>
      <c r="N58" s="64"/>
      <c r="O58" s="64"/>
      <c r="P58" s="64">
        <v>1</v>
      </c>
      <c r="Q58" s="64">
        <v>1</v>
      </c>
      <c r="R58" s="64">
        <v>3</v>
      </c>
      <c r="S58" s="64"/>
      <c r="T58" s="64"/>
      <c r="U58" s="64">
        <v>2</v>
      </c>
      <c r="V58" s="64">
        <v>1</v>
      </c>
      <c r="W58" s="64"/>
      <c r="X58" s="64">
        <f t="shared" si="12"/>
        <v>9</v>
      </c>
      <c r="Y58" s="5">
        <f t="shared" si="13"/>
        <v>8</v>
      </c>
      <c r="Z58" s="5">
        <f t="shared" si="14"/>
        <v>0</v>
      </c>
      <c r="AA58" s="37">
        <f t="shared" si="16"/>
        <v>0</v>
      </c>
    </row>
    <row r="59" spans="1:27" s="22" customFormat="1" x14ac:dyDescent="0.2">
      <c r="A59" s="35">
        <v>58</v>
      </c>
      <c r="B59" s="36" t="s">
        <v>38</v>
      </c>
      <c r="C59" s="39" t="s">
        <v>61</v>
      </c>
      <c r="D59" s="5">
        <f t="shared" si="15"/>
        <v>17</v>
      </c>
      <c r="E59" s="64">
        <v>1</v>
      </c>
      <c r="F59" s="64">
        <v>8</v>
      </c>
      <c r="G59" s="64">
        <v>1</v>
      </c>
      <c r="H59" s="64"/>
      <c r="I59" s="64">
        <v>1</v>
      </c>
      <c r="J59" s="64"/>
      <c r="K59" s="64"/>
      <c r="L59" s="64"/>
      <c r="M59" s="64"/>
      <c r="N59" s="64"/>
      <c r="O59" s="64"/>
      <c r="P59" s="64"/>
      <c r="Q59" s="64">
        <v>1</v>
      </c>
      <c r="R59" s="64">
        <v>3</v>
      </c>
      <c r="S59" s="64"/>
      <c r="T59" s="64"/>
      <c r="U59" s="64">
        <v>2</v>
      </c>
      <c r="V59" s="64"/>
      <c r="W59" s="64"/>
      <c r="X59" s="64">
        <f t="shared" si="12"/>
        <v>11</v>
      </c>
      <c r="Y59" s="5">
        <f t="shared" si="13"/>
        <v>6</v>
      </c>
      <c r="Z59" s="5">
        <f t="shared" si="14"/>
        <v>0</v>
      </c>
      <c r="AA59" s="37">
        <f t="shared" si="16"/>
        <v>0</v>
      </c>
    </row>
    <row r="60" spans="1:27" s="22" customFormat="1" x14ac:dyDescent="0.2">
      <c r="A60" s="35">
        <v>59</v>
      </c>
      <c r="B60" s="36" t="s">
        <v>38</v>
      </c>
      <c r="C60" s="39" t="s">
        <v>22</v>
      </c>
      <c r="D60" s="5">
        <f t="shared" si="15"/>
        <v>24</v>
      </c>
      <c r="E60" s="64">
        <v>1</v>
      </c>
      <c r="F60" s="64">
        <v>16</v>
      </c>
      <c r="G60" s="64"/>
      <c r="H60" s="64"/>
      <c r="I60" s="64">
        <v>2</v>
      </c>
      <c r="J60" s="64"/>
      <c r="K60" s="64"/>
      <c r="L60" s="64"/>
      <c r="M60" s="64"/>
      <c r="N60" s="64"/>
      <c r="O60" s="64"/>
      <c r="P60" s="64"/>
      <c r="Q60" s="64">
        <v>1</v>
      </c>
      <c r="R60" s="64">
        <v>2</v>
      </c>
      <c r="S60" s="64"/>
      <c r="T60" s="64"/>
      <c r="U60" s="64">
        <v>2</v>
      </c>
      <c r="V60" s="64"/>
      <c r="W60" s="64"/>
      <c r="X60" s="64">
        <f t="shared" si="12"/>
        <v>19</v>
      </c>
      <c r="Y60" s="5">
        <f t="shared" si="13"/>
        <v>5</v>
      </c>
      <c r="Z60" s="5">
        <f t="shared" si="14"/>
        <v>0</v>
      </c>
      <c r="AA60" s="37">
        <f t="shared" si="16"/>
        <v>0</v>
      </c>
    </row>
    <row r="61" spans="1:27" s="22" customFormat="1" x14ac:dyDescent="0.2">
      <c r="A61" s="35">
        <v>60</v>
      </c>
      <c r="B61" s="36" t="s">
        <v>44</v>
      </c>
      <c r="C61" s="39" t="s">
        <v>47</v>
      </c>
      <c r="D61" s="5">
        <f t="shared" si="15"/>
        <v>14</v>
      </c>
      <c r="E61" s="64">
        <v>1</v>
      </c>
      <c r="F61" s="64">
        <v>5</v>
      </c>
      <c r="G61" s="64">
        <v>1</v>
      </c>
      <c r="H61" s="64"/>
      <c r="I61" s="64">
        <v>1</v>
      </c>
      <c r="J61" s="64"/>
      <c r="K61" s="64"/>
      <c r="L61" s="64"/>
      <c r="M61" s="64"/>
      <c r="N61" s="64"/>
      <c r="O61" s="64"/>
      <c r="P61" s="64"/>
      <c r="Q61" s="64">
        <v>1</v>
      </c>
      <c r="R61" s="64">
        <v>3</v>
      </c>
      <c r="S61" s="64"/>
      <c r="T61" s="64"/>
      <c r="U61" s="64">
        <v>2</v>
      </c>
      <c r="V61" s="64"/>
      <c r="W61" s="64"/>
      <c r="X61" s="64">
        <f t="shared" si="12"/>
        <v>8</v>
      </c>
      <c r="Y61" s="5">
        <f t="shared" si="13"/>
        <v>6</v>
      </c>
      <c r="Z61" s="5">
        <f t="shared" si="14"/>
        <v>0</v>
      </c>
      <c r="AA61" s="37">
        <f t="shared" si="16"/>
        <v>0</v>
      </c>
    </row>
    <row r="62" spans="1:27" s="22" customFormat="1" x14ac:dyDescent="0.2">
      <c r="A62" s="35">
        <v>61</v>
      </c>
      <c r="B62" s="36" t="s">
        <v>38</v>
      </c>
      <c r="C62" s="39" t="s">
        <v>68</v>
      </c>
      <c r="D62" s="5">
        <f t="shared" si="15"/>
        <v>13</v>
      </c>
      <c r="E62" s="64">
        <v>1</v>
      </c>
      <c r="F62" s="64">
        <v>6</v>
      </c>
      <c r="G62" s="64"/>
      <c r="H62" s="64"/>
      <c r="I62" s="64">
        <v>1</v>
      </c>
      <c r="J62" s="64"/>
      <c r="K62" s="64"/>
      <c r="L62" s="64"/>
      <c r="M62" s="64"/>
      <c r="N62" s="64"/>
      <c r="O62" s="64"/>
      <c r="P62" s="64"/>
      <c r="Q62" s="64">
        <v>1</v>
      </c>
      <c r="R62" s="64">
        <v>2</v>
      </c>
      <c r="S62" s="64"/>
      <c r="T62" s="64"/>
      <c r="U62" s="64">
        <v>2</v>
      </c>
      <c r="V62" s="64"/>
      <c r="W62" s="64"/>
      <c r="X62" s="64">
        <f t="shared" si="12"/>
        <v>8</v>
      </c>
      <c r="Y62" s="5">
        <f t="shared" si="13"/>
        <v>5</v>
      </c>
      <c r="Z62" s="5">
        <f t="shared" si="14"/>
        <v>0</v>
      </c>
      <c r="AA62" s="37">
        <f t="shared" si="16"/>
        <v>0</v>
      </c>
    </row>
    <row r="63" spans="1:27" s="22" customFormat="1" x14ac:dyDescent="0.2">
      <c r="A63" s="35">
        <v>62</v>
      </c>
      <c r="B63" s="36" t="s">
        <v>38</v>
      </c>
      <c r="C63" s="39" t="s">
        <v>69</v>
      </c>
      <c r="D63" s="5">
        <f t="shared" si="15"/>
        <v>22</v>
      </c>
      <c r="E63" s="64">
        <v>1</v>
      </c>
      <c r="F63" s="64">
        <v>15</v>
      </c>
      <c r="G63" s="64"/>
      <c r="H63" s="64"/>
      <c r="I63" s="64">
        <v>1</v>
      </c>
      <c r="J63" s="64"/>
      <c r="K63" s="64"/>
      <c r="L63" s="64"/>
      <c r="M63" s="64"/>
      <c r="N63" s="64"/>
      <c r="O63" s="64"/>
      <c r="P63" s="64"/>
      <c r="Q63" s="64">
        <v>1</v>
      </c>
      <c r="R63" s="64">
        <v>2</v>
      </c>
      <c r="S63" s="64"/>
      <c r="T63" s="64"/>
      <c r="U63" s="64">
        <v>2</v>
      </c>
      <c r="V63" s="64"/>
      <c r="W63" s="64"/>
      <c r="X63" s="64">
        <f t="shared" si="12"/>
        <v>17</v>
      </c>
      <c r="Y63" s="5">
        <f t="shared" si="13"/>
        <v>5</v>
      </c>
      <c r="Z63" s="5">
        <f t="shared" si="14"/>
        <v>0</v>
      </c>
      <c r="AA63" s="37">
        <f t="shared" si="16"/>
        <v>0</v>
      </c>
    </row>
    <row r="64" spans="1:27" s="22" customFormat="1" x14ac:dyDescent="0.2">
      <c r="A64" s="35">
        <v>63</v>
      </c>
      <c r="B64" s="36" t="s">
        <v>74</v>
      </c>
      <c r="C64" s="39" t="s">
        <v>39</v>
      </c>
      <c r="D64" s="5">
        <f t="shared" si="15"/>
        <v>7</v>
      </c>
      <c r="E64" s="64"/>
      <c r="F64" s="64"/>
      <c r="G64" s="64">
        <v>3</v>
      </c>
      <c r="H64" s="64"/>
      <c r="I64" s="64"/>
      <c r="J64" s="64"/>
      <c r="K64" s="64"/>
      <c r="L64" s="64"/>
      <c r="M64" s="64"/>
      <c r="N64" s="64"/>
      <c r="O64" s="64"/>
      <c r="P64" s="64">
        <v>2</v>
      </c>
      <c r="Q64" s="64">
        <v>1</v>
      </c>
      <c r="R64" s="64">
        <v>1</v>
      </c>
      <c r="S64" s="64"/>
      <c r="T64" s="64"/>
      <c r="U64" s="64"/>
      <c r="V64" s="64"/>
      <c r="W64" s="64"/>
      <c r="X64" s="5">
        <f t="shared" si="12"/>
        <v>3</v>
      </c>
      <c r="Y64" s="5">
        <f t="shared" si="13"/>
        <v>4</v>
      </c>
      <c r="Z64" s="5">
        <f t="shared" si="14"/>
        <v>0</v>
      </c>
      <c r="AA64" s="37">
        <f t="shared" si="16"/>
        <v>0</v>
      </c>
    </row>
    <row r="65" spans="1:27" s="22" customFormat="1" x14ac:dyDescent="0.2">
      <c r="A65" s="35">
        <v>64</v>
      </c>
      <c r="B65" s="36" t="s">
        <v>76</v>
      </c>
      <c r="C65" s="39" t="s">
        <v>80</v>
      </c>
      <c r="D65" s="5">
        <f t="shared" si="15"/>
        <v>19</v>
      </c>
      <c r="E65" s="64"/>
      <c r="F65" s="64"/>
      <c r="G65" s="64">
        <v>9</v>
      </c>
      <c r="H65" s="64"/>
      <c r="I65" s="64"/>
      <c r="J65" s="64"/>
      <c r="K65" s="64"/>
      <c r="L65" s="64"/>
      <c r="M65" s="64"/>
      <c r="N65" s="64"/>
      <c r="O65" s="64"/>
      <c r="P65" s="64">
        <v>5</v>
      </c>
      <c r="Q65" s="64"/>
      <c r="R65" s="64">
        <v>2</v>
      </c>
      <c r="S65" s="64"/>
      <c r="T65" s="64"/>
      <c r="U65" s="64">
        <v>1</v>
      </c>
      <c r="V65" s="64">
        <v>1</v>
      </c>
      <c r="W65" s="64">
        <v>1</v>
      </c>
      <c r="X65" s="5">
        <f t="shared" si="12"/>
        <v>9</v>
      </c>
      <c r="Y65" s="5">
        <f t="shared" si="13"/>
        <v>9</v>
      </c>
      <c r="Z65" s="5">
        <f t="shared" si="14"/>
        <v>1</v>
      </c>
      <c r="AA65" s="37">
        <f t="shared" si="16"/>
        <v>0</v>
      </c>
    </row>
    <row r="66" spans="1:27" s="22" customFormat="1" x14ac:dyDescent="0.2">
      <c r="A66" s="35">
        <v>65</v>
      </c>
      <c r="B66" s="36" t="s">
        <v>79</v>
      </c>
      <c r="C66" s="39" t="s">
        <v>57</v>
      </c>
      <c r="D66" s="5">
        <f t="shared" si="15"/>
        <v>12</v>
      </c>
      <c r="E66" s="64"/>
      <c r="F66" s="64"/>
      <c r="G66" s="64">
        <v>6</v>
      </c>
      <c r="H66" s="64"/>
      <c r="I66" s="64"/>
      <c r="J66" s="64"/>
      <c r="K66" s="64"/>
      <c r="L66" s="64"/>
      <c r="M66" s="64"/>
      <c r="N66" s="64"/>
      <c r="O66" s="64"/>
      <c r="P66" s="64">
        <v>2</v>
      </c>
      <c r="Q66" s="64"/>
      <c r="R66" s="64">
        <v>1</v>
      </c>
      <c r="S66" s="64"/>
      <c r="T66" s="64"/>
      <c r="U66" s="64">
        <v>1</v>
      </c>
      <c r="V66" s="64">
        <v>1</v>
      </c>
      <c r="W66" s="64">
        <v>1</v>
      </c>
      <c r="X66" s="5">
        <f t="shared" si="12"/>
        <v>6</v>
      </c>
      <c r="Y66" s="5">
        <f t="shared" si="13"/>
        <v>5</v>
      </c>
      <c r="Z66" s="5">
        <f t="shared" si="14"/>
        <v>1</v>
      </c>
      <c r="AA66" s="37">
        <f t="shared" si="16"/>
        <v>0</v>
      </c>
    </row>
    <row r="67" spans="1:27" s="22" customFormat="1" x14ac:dyDescent="0.2">
      <c r="A67" s="35">
        <v>66</v>
      </c>
      <c r="B67" s="36" t="s">
        <v>74</v>
      </c>
      <c r="C67" s="39" t="s">
        <v>60</v>
      </c>
      <c r="D67" s="5">
        <f t="shared" si="15"/>
        <v>12</v>
      </c>
      <c r="E67" s="64"/>
      <c r="F67" s="64"/>
      <c r="G67" s="64">
        <v>4</v>
      </c>
      <c r="H67" s="64"/>
      <c r="I67" s="64"/>
      <c r="J67" s="64"/>
      <c r="K67" s="64"/>
      <c r="L67" s="64"/>
      <c r="M67" s="64"/>
      <c r="N67" s="64"/>
      <c r="O67" s="64"/>
      <c r="P67" s="64">
        <v>6</v>
      </c>
      <c r="Q67" s="64"/>
      <c r="R67" s="64">
        <v>1</v>
      </c>
      <c r="S67" s="64"/>
      <c r="T67" s="64"/>
      <c r="U67" s="64"/>
      <c r="V67" s="64">
        <v>1</v>
      </c>
      <c r="W67" s="64"/>
      <c r="X67" s="5">
        <f t="shared" si="12"/>
        <v>4</v>
      </c>
      <c r="Y67" s="5">
        <f t="shared" si="13"/>
        <v>8</v>
      </c>
      <c r="Z67" s="5">
        <f t="shared" si="14"/>
        <v>0</v>
      </c>
      <c r="AA67" s="37">
        <f t="shared" si="16"/>
        <v>0</v>
      </c>
    </row>
    <row r="68" spans="1:27" s="22" customFormat="1" x14ac:dyDescent="0.2">
      <c r="A68" s="35">
        <v>67</v>
      </c>
      <c r="B68" s="36" t="s">
        <v>74</v>
      </c>
      <c r="C68" s="39" t="s">
        <v>81</v>
      </c>
      <c r="D68" s="5">
        <f t="shared" si="15"/>
        <v>7</v>
      </c>
      <c r="E68" s="64"/>
      <c r="F68" s="64"/>
      <c r="G68" s="64">
        <v>4</v>
      </c>
      <c r="H68" s="64"/>
      <c r="I68" s="64"/>
      <c r="J68" s="64"/>
      <c r="K68" s="64"/>
      <c r="L68" s="64"/>
      <c r="M68" s="64"/>
      <c r="N68" s="64"/>
      <c r="O68" s="64"/>
      <c r="P68" s="64">
        <v>2</v>
      </c>
      <c r="Q68" s="64"/>
      <c r="R68" s="64">
        <v>1</v>
      </c>
      <c r="S68" s="64"/>
      <c r="T68" s="64"/>
      <c r="U68" s="64"/>
      <c r="V68" s="64"/>
      <c r="W68" s="64"/>
      <c r="X68" s="5">
        <f t="shared" si="12"/>
        <v>4</v>
      </c>
      <c r="Y68" s="5">
        <f t="shared" si="13"/>
        <v>3</v>
      </c>
      <c r="Z68" s="5">
        <f t="shared" si="14"/>
        <v>0</v>
      </c>
      <c r="AA68" s="37">
        <f t="shared" si="16"/>
        <v>0</v>
      </c>
    </row>
    <row r="69" spans="1:27" s="22" customFormat="1" x14ac:dyDescent="0.2">
      <c r="A69" s="35">
        <v>68</v>
      </c>
      <c r="B69" s="36" t="s">
        <v>76</v>
      </c>
      <c r="C69" s="39" t="s">
        <v>82</v>
      </c>
      <c r="D69" s="5">
        <f t="shared" si="15"/>
        <v>10</v>
      </c>
      <c r="E69" s="64"/>
      <c r="F69" s="64"/>
      <c r="G69" s="64">
        <v>5</v>
      </c>
      <c r="H69" s="64"/>
      <c r="I69" s="64"/>
      <c r="J69" s="64"/>
      <c r="K69" s="64"/>
      <c r="L69" s="64"/>
      <c r="M69" s="64"/>
      <c r="N69" s="64"/>
      <c r="O69" s="64"/>
      <c r="P69" s="64">
        <v>2</v>
      </c>
      <c r="Q69" s="64"/>
      <c r="R69" s="64">
        <v>1</v>
      </c>
      <c r="S69" s="64"/>
      <c r="T69" s="64"/>
      <c r="U69" s="64">
        <v>1</v>
      </c>
      <c r="V69" s="64"/>
      <c r="W69" s="64">
        <v>1</v>
      </c>
      <c r="X69" s="5">
        <f t="shared" si="12"/>
        <v>5</v>
      </c>
      <c r="Y69" s="5">
        <f t="shared" si="13"/>
        <v>4</v>
      </c>
      <c r="Z69" s="5">
        <f t="shared" si="14"/>
        <v>1</v>
      </c>
      <c r="AA69" s="37">
        <f t="shared" si="16"/>
        <v>0</v>
      </c>
    </row>
    <row r="70" spans="1:27" x14ac:dyDescent="0.2">
      <c r="A70" s="35">
        <v>69</v>
      </c>
      <c r="B70" s="9" t="s">
        <v>75</v>
      </c>
      <c r="C70" s="13" t="s">
        <v>33</v>
      </c>
      <c r="D70" s="5">
        <f t="shared" si="15"/>
        <v>6</v>
      </c>
      <c r="E70" s="64"/>
      <c r="F70" s="64"/>
      <c r="G70" s="64">
        <v>2</v>
      </c>
      <c r="H70" s="64"/>
      <c r="I70" s="64"/>
      <c r="J70" s="64"/>
      <c r="K70" s="64"/>
      <c r="L70" s="64"/>
      <c r="M70" s="64"/>
      <c r="N70" s="64"/>
      <c r="O70" s="64"/>
      <c r="P70" s="64">
        <v>4</v>
      </c>
      <c r="Q70" s="64"/>
      <c r="R70" s="64"/>
      <c r="S70" s="64"/>
      <c r="T70" s="64"/>
      <c r="U70" s="64"/>
      <c r="V70" s="64"/>
      <c r="W70" s="64"/>
      <c r="X70" s="5">
        <f t="shared" ref="X70:X101" si="17">SUM(E70:O70)</f>
        <v>2</v>
      </c>
      <c r="Y70" s="5">
        <f t="shared" ref="Y70:Y101" si="18">SUM(P70:V70)</f>
        <v>4</v>
      </c>
      <c r="Z70" s="5">
        <f t="shared" ref="Z70:Z101" si="19">SUM(W70)</f>
        <v>0</v>
      </c>
      <c r="AA70" s="6">
        <f t="shared" si="16"/>
        <v>0</v>
      </c>
    </row>
    <row r="71" spans="1:27" x14ac:dyDescent="0.2">
      <c r="A71" s="35">
        <v>70</v>
      </c>
      <c r="B71" s="9" t="s">
        <v>77</v>
      </c>
      <c r="C71" s="13" t="s">
        <v>83</v>
      </c>
      <c r="D71" s="5">
        <f t="shared" ref="D71:D102" si="20">SUM(E71:W71)</f>
        <v>6</v>
      </c>
      <c r="E71" s="64"/>
      <c r="F71" s="64"/>
      <c r="G71" s="64">
        <v>2</v>
      </c>
      <c r="H71" s="64"/>
      <c r="I71" s="64"/>
      <c r="J71" s="64"/>
      <c r="K71" s="64"/>
      <c r="L71" s="64"/>
      <c r="M71" s="64"/>
      <c r="N71" s="64"/>
      <c r="O71" s="64"/>
      <c r="P71" s="64">
        <v>2</v>
      </c>
      <c r="Q71" s="64">
        <v>1</v>
      </c>
      <c r="R71" s="64"/>
      <c r="S71" s="64"/>
      <c r="T71" s="64"/>
      <c r="U71" s="64"/>
      <c r="V71" s="64"/>
      <c r="W71" s="64">
        <v>1</v>
      </c>
      <c r="X71" s="5">
        <f t="shared" si="17"/>
        <v>2</v>
      </c>
      <c r="Y71" s="5">
        <f t="shared" si="18"/>
        <v>3</v>
      </c>
      <c r="Z71" s="5">
        <f t="shared" si="19"/>
        <v>1</v>
      </c>
      <c r="AA71" s="6">
        <f t="shared" ref="AA71:AA102" si="21">D71-X71-Y71-Z71</f>
        <v>0</v>
      </c>
    </row>
    <row r="72" spans="1:27" s="22" customFormat="1" x14ac:dyDescent="0.2">
      <c r="A72" s="35">
        <v>71</v>
      </c>
      <c r="B72" s="36" t="s">
        <v>78</v>
      </c>
      <c r="C72" s="39" t="s">
        <v>22</v>
      </c>
      <c r="D72" s="5">
        <f t="shared" si="20"/>
        <v>60</v>
      </c>
      <c r="E72" s="65"/>
      <c r="F72" s="65">
        <v>44</v>
      </c>
      <c r="G72" s="65">
        <v>1</v>
      </c>
      <c r="H72" s="65">
        <v>2</v>
      </c>
      <c r="I72" s="65">
        <v>1</v>
      </c>
      <c r="J72" s="65"/>
      <c r="K72" s="65"/>
      <c r="L72" s="65"/>
      <c r="M72" s="65"/>
      <c r="N72" s="65"/>
      <c r="O72" s="8"/>
      <c r="P72" s="65"/>
      <c r="Q72" s="65">
        <v>1</v>
      </c>
      <c r="R72" s="65">
        <v>8</v>
      </c>
      <c r="S72" s="65"/>
      <c r="T72" s="65"/>
      <c r="U72" s="65">
        <v>2</v>
      </c>
      <c r="V72" s="71"/>
      <c r="W72" s="71">
        <v>1</v>
      </c>
      <c r="X72" s="5">
        <f t="shared" si="17"/>
        <v>48</v>
      </c>
      <c r="Y72" s="5">
        <f t="shared" si="18"/>
        <v>11</v>
      </c>
      <c r="Z72" s="5">
        <f t="shared" si="19"/>
        <v>1</v>
      </c>
      <c r="AA72" s="37">
        <f t="shared" si="21"/>
        <v>0</v>
      </c>
    </row>
    <row r="73" spans="1:27" s="22" customFormat="1" x14ac:dyDescent="0.2">
      <c r="A73" s="35">
        <v>72</v>
      </c>
      <c r="B73" s="36" t="s">
        <v>78</v>
      </c>
      <c r="C73" s="39" t="s">
        <v>23</v>
      </c>
      <c r="D73" s="5">
        <f t="shared" si="20"/>
        <v>75</v>
      </c>
      <c r="E73" s="65"/>
      <c r="F73" s="65">
        <v>57</v>
      </c>
      <c r="G73" s="65">
        <v>1</v>
      </c>
      <c r="H73" s="65">
        <v>2</v>
      </c>
      <c r="I73" s="65">
        <v>1</v>
      </c>
      <c r="J73" s="65"/>
      <c r="K73" s="65"/>
      <c r="L73" s="65"/>
      <c r="M73" s="65"/>
      <c r="N73" s="65"/>
      <c r="O73" s="8"/>
      <c r="P73" s="65"/>
      <c r="Q73" s="65">
        <v>1</v>
      </c>
      <c r="R73" s="65">
        <v>8</v>
      </c>
      <c r="S73" s="65"/>
      <c r="T73" s="65">
        <v>1</v>
      </c>
      <c r="U73" s="65">
        <v>2</v>
      </c>
      <c r="V73" s="71"/>
      <c r="W73" s="72">
        <v>2</v>
      </c>
      <c r="X73" s="5">
        <f t="shared" si="17"/>
        <v>61</v>
      </c>
      <c r="Y73" s="5">
        <f t="shared" si="18"/>
        <v>12</v>
      </c>
      <c r="Z73" s="5">
        <f t="shared" si="19"/>
        <v>2</v>
      </c>
      <c r="AA73" s="37">
        <f t="shared" si="21"/>
        <v>0</v>
      </c>
    </row>
    <row r="74" spans="1:27" s="22" customFormat="1" x14ac:dyDescent="0.2">
      <c r="A74" s="35">
        <v>73</v>
      </c>
      <c r="B74" s="36" t="s">
        <v>78</v>
      </c>
      <c r="C74" s="39" t="s">
        <v>41</v>
      </c>
      <c r="D74" s="5">
        <f t="shared" si="20"/>
        <v>39</v>
      </c>
      <c r="E74" s="65"/>
      <c r="F74" s="65">
        <v>26</v>
      </c>
      <c r="G74" s="65">
        <v>1</v>
      </c>
      <c r="H74" s="65">
        <v>2</v>
      </c>
      <c r="I74" s="65">
        <v>1</v>
      </c>
      <c r="J74" s="65"/>
      <c r="K74" s="65"/>
      <c r="L74" s="65"/>
      <c r="M74" s="65"/>
      <c r="N74" s="65"/>
      <c r="O74" s="8"/>
      <c r="P74" s="65"/>
      <c r="Q74" s="65">
        <v>1</v>
      </c>
      <c r="R74" s="65">
        <v>5</v>
      </c>
      <c r="S74" s="65"/>
      <c r="T74" s="65"/>
      <c r="U74" s="65">
        <v>2</v>
      </c>
      <c r="V74" s="71"/>
      <c r="W74" s="72">
        <v>1</v>
      </c>
      <c r="X74" s="5">
        <f t="shared" si="17"/>
        <v>30</v>
      </c>
      <c r="Y74" s="5">
        <f t="shared" si="18"/>
        <v>8</v>
      </c>
      <c r="Z74" s="5">
        <f t="shared" si="19"/>
        <v>1</v>
      </c>
      <c r="AA74" s="37">
        <f t="shared" si="21"/>
        <v>0</v>
      </c>
    </row>
    <row r="75" spans="1:27" s="22" customFormat="1" x14ac:dyDescent="0.2">
      <c r="A75" s="35">
        <v>74</v>
      </c>
      <c r="B75" s="36" t="s">
        <v>78</v>
      </c>
      <c r="C75" s="39" t="s">
        <v>25</v>
      </c>
      <c r="D75" s="5">
        <f t="shared" si="20"/>
        <v>44</v>
      </c>
      <c r="E75" s="65"/>
      <c r="F75" s="65">
        <v>30</v>
      </c>
      <c r="G75" s="65">
        <v>1</v>
      </c>
      <c r="H75" s="65">
        <v>2</v>
      </c>
      <c r="I75" s="65">
        <v>1</v>
      </c>
      <c r="J75" s="65"/>
      <c r="K75" s="65"/>
      <c r="L75" s="65"/>
      <c r="M75" s="65"/>
      <c r="N75" s="65"/>
      <c r="O75" s="8"/>
      <c r="P75" s="65"/>
      <c r="Q75" s="65">
        <v>1</v>
      </c>
      <c r="R75" s="65">
        <v>5</v>
      </c>
      <c r="S75" s="65"/>
      <c r="T75" s="65">
        <v>1</v>
      </c>
      <c r="U75" s="65">
        <v>2</v>
      </c>
      <c r="V75" s="71"/>
      <c r="W75" s="72">
        <v>1</v>
      </c>
      <c r="X75" s="5">
        <f t="shared" si="17"/>
        <v>34</v>
      </c>
      <c r="Y75" s="5">
        <f t="shared" si="18"/>
        <v>9</v>
      </c>
      <c r="Z75" s="5">
        <f t="shared" si="19"/>
        <v>1</v>
      </c>
      <c r="AA75" s="37">
        <f t="shared" si="21"/>
        <v>0</v>
      </c>
    </row>
    <row r="76" spans="1:27" s="22" customFormat="1" x14ac:dyDescent="0.2">
      <c r="A76" s="35">
        <v>75</v>
      </c>
      <c r="B76" s="36" t="s">
        <v>78</v>
      </c>
      <c r="C76" s="39" t="s">
        <v>26</v>
      </c>
      <c r="D76" s="5">
        <f t="shared" si="20"/>
        <v>44</v>
      </c>
      <c r="E76" s="65"/>
      <c r="F76" s="65">
        <v>31</v>
      </c>
      <c r="G76" s="65">
        <v>1</v>
      </c>
      <c r="H76" s="65">
        <v>2</v>
      </c>
      <c r="I76" s="65">
        <v>1</v>
      </c>
      <c r="J76" s="65"/>
      <c r="K76" s="65"/>
      <c r="L76" s="65"/>
      <c r="M76" s="65"/>
      <c r="N76" s="65"/>
      <c r="O76" s="8"/>
      <c r="P76" s="65"/>
      <c r="Q76" s="65">
        <v>1</v>
      </c>
      <c r="R76" s="65">
        <v>5</v>
      </c>
      <c r="S76" s="65"/>
      <c r="T76" s="65"/>
      <c r="U76" s="65">
        <v>2</v>
      </c>
      <c r="V76" s="71"/>
      <c r="W76" s="72">
        <v>1</v>
      </c>
      <c r="X76" s="5">
        <f t="shared" si="17"/>
        <v>35</v>
      </c>
      <c r="Y76" s="5">
        <f t="shared" si="18"/>
        <v>8</v>
      </c>
      <c r="Z76" s="5">
        <f t="shared" si="19"/>
        <v>1</v>
      </c>
      <c r="AA76" s="37">
        <f t="shared" si="21"/>
        <v>0</v>
      </c>
    </row>
    <row r="77" spans="1:27" s="22" customFormat="1" x14ac:dyDescent="0.2">
      <c r="A77" s="35">
        <v>76</v>
      </c>
      <c r="B77" s="36" t="s">
        <v>78</v>
      </c>
      <c r="C77" s="39" t="s">
        <v>28</v>
      </c>
      <c r="D77" s="5">
        <f t="shared" si="20"/>
        <v>64</v>
      </c>
      <c r="E77" s="65"/>
      <c r="F77" s="65">
        <v>46</v>
      </c>
      <c r="G77" s="65">
        <v>1</v>
      </c>
      <c r="H77" s="65">
        <v>2</v>
      </c>
      <c r="I77" s="65">
        <v>1</v>
      </c>
      <c r="J77" s="65"/>
      <c r="K77" s="65"/>
      <c r="L77" s="65"/>
      <c r="M77" s="65"/>
      <c r="N77" s="65"/>
      <c r="O77" s="8"/>
      <c r="P77" s="65"/>
      <c r="Q77" s="65">
        <v>1</v>
      </c>
      <c r="R77" s="65">
        <v>8</v>
      </c>
      <c r="S77" s="65"/>
      <c r="T77" s="65">
        <v>1</v>
      </c>
      <c r="U77" s="65">
        <v>2</v>
      </c>
      <c r="V77" s="71"/>
      <c r="W77" s="72">
        <v>2</v>
      </c>
      <c r="X77" s="5">
        <f t="shared" si="17"/>
        <v>50</v>
      </c>
      <c r="Y77" s="5">
        <f t="shared" si="18"/>
        <v>12</v>
      </c>
      <c r="Z77" s="5">
        <f t="shared" si="19"/>
        <v>2</v>
      </c>
      <c r="AA77" s="37">
        <f t="shared" si="21"/>
        <v>0</v>
      </c>
    </row>
    <row r="78" spans="1:27" s="22" customFormat="1" x14ac:dyDescent="0.2">
      <c r="A78" s="35">
        <v>77</v>
      </c>
      <c r="B78" s="36" t="s">
        <v>78</v>
      </c>
      <c r="C78" s="39" t="s">
        <v>29</v>
      </c>
      <c r="D78" s="5">
        <f t="shared" si="20"/>
        <v>46</v>
      </c>
      <c r="E78" s="65"/>
      <c r="F78" s="65">
        <v>32</v>
      </c>
      <c r="G78" s="65">
        <v>1</v>
      </c>
      <c r="H78" s="65">
        <v>2</v>
      </c>
      <c r="I78" s="65">
        <v>1</v>
      </c>
      <c r="J78" s="65"/>
      <c r="K78" s="65"/>
      <c r="L78" s="65"/>
      <c r="M78" s="65"/>
      <c r="N78" s="65"/>
      <c r="O78" s="8"/>
      <c r="P78" s="65"/>
      <c r="Q78" s="65">
        <v>1</v>
      </c>
      <c r="R78" s="65">
        <v>5</v>
      </c>
      <c r="S78" s="65"/>
      <c r="T78" s="65">
        <v>1</v>
      </c>
      <c r="U78" s="65">
        <v>2</v>
      </c>
      <c r="V78" s="71"/>
      <c r="W78" s="72">
        <v>1</v>
      </c>
      <c r="X78" s="5">
        <f t="shared" si="17"/>
        <v>36</v>
      </c>
      <c r="Y78" s="5">
        <f t="shared" si="18"/>
        <v>9</v>
      </c>
      <c r="Z78" s="5">
        <f t="shared" si="19"/>
        <v>1</v>
      </c>
      <c r="AA78" s="37">
        <f t="shared" si="21"/>
        <v>0</v>
      </c>
    </row>
    <row r="79" spans="1:27" s="22" customFormat="1" x14ac:dyDescent="0.2">
      <c r="A79" s="35">
        <v>78</v>
      </c>
      <c r="B79" s="36" t="s">
        <v>78</v>
      </c>
      <c r="C79" s="39" t="s">
        <v>57</v>
      </c>
      <c r="D79" s="5">
        <f t="shared" si="20"/>
        <v>61</v>
      </c>
      <c r="E79" s="65"/>
      <c r="F79" s="65">
        <v>44</v>
      </c>
      <c r="G79" s="65">
        <v>1</v>
      </c>
      <c r="H79" s="65">
        <v>2</v>
      </c>
      <c r="I79" s="65">
        <v>1</v>
      </c>
      <c r="J79" s="65"/>
      <c r="K79" s="65"/>
      <c r="L79" s="65"/>
      <c r="M79" s="65"/>
      <c r="N79" s="65"/>
      <c r="O79" s="8"/>
      <c r="P79" s="65"/>
      <c r="Q79" s="65">
        <v>1</v>
      </c>
      <c r="R79" s="65">
        <v>8</v>
      </c>
      <c r="S79" s="65"/>
      <c r="T79" s="65"/>
      <c r="U79" s="65">
        <v>2</v>
      </c>
      <c r="V79" s="71"/>
      <c r="W79" s="72">
        <v>2</v>
      </c>
      <c r="X79" s="5">
        <f t="shared" si="17"/>
        <v>48</v>
      </c>
      <c r="Y79" s="5">
        <f t="shared" si="18"/>
        <v>11</v>
      </c>
      <c r="Z79" s="5">
        <f t="shared" si="19"/>
        <v>2</v>
      </c>
      <c r="AA79" s="37">
        <f t="shared" si="21"/>
        <v>0</v>
      </c>
    </row>
    <row r="80" spans="1:27" s="22" customFormat="1" x14ac:dyDescent="0.2">
      <c r="A80" s="35">
        <v>79</v>
      </c>
      <c r="B80" s="36" t="s">
        <v>78</v>
      </c>
      <c r="C80" s="39" t="s">
        <v>72</v>
      </c>
      <c r="D80" s="5">
        <f t="shared" si="20"/>
        <v>44</v>
      </c>
      <c r="E80" s="65"/>
      <c r="F80" s="65">
        <v>28</v>
      </c>
      <c r="G80" s="65">
        <v>1</v>
      </c>
      <c r="H80" s="65">
        <v>2</v>
      </c>
      <c r="I80" s="65">
        <v>1</v>
      </c>
      <c r="J80" s="65"/>
      <c r="K80" s="65"/>
      <c r="L80" s="65"/>
      <c r="M80" s="65"/>
      <c r="N80" s="65"/>
      <c r="O80" s="8"/>
      <c r="P80" s="65"/>
      <c r="Q80" s="65">
        <v>1</v>
      </c>
      <c r="R80" s="65">
        <v>8</v>
      </c>
      <c r="S80" s="65"/>
      <c r="T80" s="65"/>
      <c r="U80" s="65">
        <v>2</v>
      </c>
      <c r="V80" s="71"/>
      <c r="W80" s="72">
        <v>1</v>
      </c>
      <c r="X80" s="5">
        <f t="shared" si="17"/>
        <v>32</v>
      </c>
      <c r="Y80" s="5">
        <f t="shared" si="18"/>
        <v>11</v>
      </c>
      <c r="Z80" s="5">
        <f t="shared" si="19"/>
        <v>1</v>
      </c>
      <c r="AA80" s="37">
        <f t="shared" si="21"/>
        <v>0</v>
      </c>
    </row>
    <row r="81" spans="1:27" s="22" customFormat="1" x14ac:dyDescent="0.2">
      <c r="A81" s="35">
        <v>80</v>
      </c>
      <c r="B81" s="36" t="s">
        <v>78</v>
      </c>
      <c r="C81" s="39" t="s">
        <v>33</v>
      </c>
      <c r="D81" s="5">
        <f t="shared" si="20"/>
        <v>28</v>
      </c>
      <c r="E81" s="65"/>
      <c r="F81" s="65">
        <v>14</v>
      </c>
      <c r="G81" s="65">
        <v>1</v>
      </c>
      <c r="H81" s="65">
        <v>2</v>
      </c>
      <c r="I81" s="65">
        <v>1</v>
      </c>
      <c r="J81" s="65"/>
      <c r="K81" s="65"/>
      <c r="L81" s="65"/>
      <c r="M81" s="65"/>
      <c r="N81" s="65"/>
      <c r="O81" s="8"/>
      <c r="P81" s="65"/>
      <c r="Q81" s="65">
        <v>1</v>
      </c>
      <c r="R81" s="65">
        <v>5</v>
      </c>
      <c r="S81" s="65"/>
      <c r="T81" s="65">
        <v>1</v>
      </c>
      <c r="U81" s="65">
        <v>2</v>
      </c>
      <c r="V81" s="71"/>
      <c r="W81" s="72">
        <v>1</v>
      </c>
      <c r="X81" s="5">
        <f t="shared" si="17"/>
        <v>18</v>
      </c>
      <c r="Y81" s="5">
        <f t="shared" si="18"/>
        <v>9</v>
      </c>
      <c r="Z81" s="5">
        <f t="shared" si="19"/>
        <v>1</v>
      </c>
      <c r="AA81" s="37">
        <f t="shared" si="21"/>
        <v>0</v>
      </c>
    </row>
    <row r="82" spans="1:27" s="22" customFormat="1" x14ac:dyDescent="0.2">
      <c r="A82" s="35">
        <v>81</v>
      </c>
      <c r="B82" s="36" t="s">
        <v>78</v>
      </c>
      <c r="C82" s="39" t="s">
        <v>34</v>
      </c>
      <c r="D82" s="5">
        <f t="shared" si="20"/>
        <v>57</v>
      </c>
      <c r="E82" s="65"/>
      <c r="F82" s="65">
        <v>40</v>
      </c>
      <c r="G82" s="65">
        <v>1</v>
      </c>
      <c r="H82" s="65">
        <v>2</v>
      </c>
      <c r="I82" s="65">
        <v>1</v>
      </c>
      <c r="J82" s="65"/>
      <c r="K82" s="65"/>
      <c r="L82" s="65"/>
      <c r="M82" s="65"/>
      <c r="N82" s="65"/>
      <c r="O82" s="8"/>
      <c r="P82" s="65"/>
      <c r="Q82" s="65">
        <v>1</v>
      </c>
      <c r="R82" s="65">
        <v>8</v>
      </c>
      <c r="S82" s="65"/>
      <c r="T82" s="65"/>
      <c r="U82" s="65">
        <v>2</v>
      </c>
      <c r="V82" s="71"/>
      <c r="W82" s="72">
        <v>2</v>
      </c>
      <c r="X82" s="5">
        <f t="shared" si="17"/>
        <v>44</v>
      </c>
      <c r="Y82" s="5">
        <f t="shared" si="18"/>
        <v>11</v>
      </c>
      <c r="Z82" s="5">
        <f t="shared" si="19"/>
        <v>2</v>
      </c>
      <c r="AA82" s="37">
        <f t="shared" si="21"/>
        <v>0</v>
      </c>
    </row>
    <row r="83" spans="1:27" s="22" customFormat="1" ht="15.75" x14ac:dyDescent="0.25">
      <c r="A83" s="35">
        <v>82</v>
      </c>
      <c r="B83" s="36" t="s">
        <v>94</v>
      </c>
      <c r="C83" s="39" t="s">
        <v>84</v>
      </c>
      <c r="D83" s="5">
        <f t="shared" si="20"/>
        <v>24</v>
      </c>
      <c r="E83" s="73"/>
      <c r="F83" s="65">
        <v>15</v>
      </c>
      <c r="G83" s="65">
        <v>1</v>
      </c>
      <c r="H83" s="65">
        <v>1</v>
      </c>
      <c r="I83" s="65">
        <v>1</v>
      </c>
      <c r="J83" s="65"/>
      <c r="K83" s="65"/>
      <c r="L83" s="65"/>
      <c r="M83" s="65"/>
      <c r="N83" s="65"/>
      <c r="O83" s="71"/>
      <c r="P83" s="65"/>
      <c r="Q83" s="65">
        <v>1</v>
      </c>
      <c r="R83" s="65">
        <v>3</v>
      </c>
      <c r="S83" s="65"/>
      <c r="T83" s="65"/>
      <c r="U83" s="65">
        <v>1</v>
      </c>
      <c r="V83" s="65"/>
      <c r="W83" s="65">
        <v>1</v>
      </c>
      <c r="X83" s="5">
        <f t="shared" si="17"/>
        <v>18</v>
      </c>
      <c r="Y83" s="5">
        <f t="shared" si="18"/>
        <v>5</v>
      </c>
      <c r="Z83" s="5">
        <f t="shared" si="19"/>
        <v>1</v>
      </c>
      <c r="AA83" s="37">
        <f t="shared" si="21"/>
        <v>0</v>
      </c>
    </row>
    <row r="84" spans="1:27" s="22" customFormat="1" ht="15.75" x14ac:dyDescent="0.25">
      <c r="A84" s="35">
        <v>83</v>
      </c>
      <c r="B84" s="36" t="s">
        <v>94</v>
      </c>
      <c r="C84" s="39" t="s">
        <v>39</v>
      </c>
      <c r="D84" s="5">
        <f t="shared" si="20"/>
        <v>43</v>
      </c>
      <c r="E84" s="73"/>
      <c r="F84" s="65">
        <v>28</v>
      </c>
      <c r="G84" s="65">
        <v>1</v>
      </c>
      <c r="H84" s="65">
        <v>1</v>
      </c>
      <c r="I84" s="65">
        <v>1</v>
      </c>
      <c r="J84" s="65"/>
      <c r="K84" s="65"/>
      <c r="L84" s="65"/>
      <c r="M84" s="65"/>
      <c r="N84" s="65"/>
      <c r="O84" s="71"/>
      <c r="P84" s="65"/>
      <c r="Q84" s="65">
        <v>1</v>
      </c>
      <c r="R84" s="65">
        <v>6</v>
      </c>
      <c r="S84" s="65"/>
      <c r="T84" s="65">
        <v>1</v>
      </c>
      <c r="U84" s="65">
        <v>2</v>
      </c>
      <c r="V84" s="65"/>
      <c r="W84" s="65">
        <v>2</v>
      </c>
      <c r="X84" s="5">
        <f t="shared" si="17"/>
        <v>31</v>
      </c>
      <c r="Y84" s="5">
        <f t="shared" si="18"/>
        <v>10</v>
      </c>
      <c r="Z84" s="5">
        <f t="shared" si="19"/>
        <v>2</v>
      </c>
      <c r="AA84" s="37">
        <f t="shared" si="21"/>
        <v>0</v>
      </c>
    </row>
    <row r="85" spans="1:27" s="22" customFormat="1" ht="15.75" x14ac:dyDescent="0.25">
      <c r="A85" s="35">
        <v>84</v>
      </c>
      <c r="B85" s="36" t="s">
        <v>94</v>
      </c>
      <c r="C85" s="39" t="s">
        <v>40</v>
      </c>
      <c r="D85" s="5">
        <f t="shared" si="20"/>
        <v>36</v>
      </c>
      <c r="E85" s="73"/>
      <c r="F85" s="65">
        <v>23</v>
      </c>
      <c r="G85" s="65">
        <v>1</v>
      </c>
      <c r="H85" s="65">
        <v>1</v>
      </c>
      <c r="I85" s="65">
        <v>1</v>
      </c>
      <c r="J85" s="65"/>
      <c r="K85" s="65"/>
      <c r="L85" s="65"/>
      <c r="M85" s="65"/>
      <c r="N85" s="65"/>
      <c r="O85" s="71"/>
      <c r="P85" s="65"/>
      <c r="Q85" s="65">
        <v>1</v>
      </c>
      <c r="R85" s="65">
        <v>5</v>
      </c>
      <c r="S85" s="65"/>
      <c r="T85" s="65"/>
      <c r="U85" s="65">
        <v>2</v>
      </c>
      <c r="V85" s="65"/>
      <c r="W85" s="74">
        <v>2</v>
      </c>
      <c r="X85" s="5">
        <f t="shared" si="17"/>
        <v>26</v>
      </c>
      <c r="Y85" s="5">
        <f t="shared" si="18"/>
        <v>8</v>
      </c>
      <c r="Z85" s="5">
        <f t="shared" si="19"/>
        <v>2</v>
      </c>
      <c r="AA85" s="37">
        <f t="shared" si="21"/>
        <v>0</v>
      </c>
    </row>
    <row r="86" spans="1:27" s="22" customFormat="1" ht="15.75" x14ac:dyDescent="0.25">
      <c r="A86" s="35">
        <v>85</v>
      </c>
      <c r="B86" s="36" t="s">
        <v>94</v>
      </c>
      <c r="C86" s="39" t="s">
        <v>85</v>
      </c>
      <c r="D86" s="5">
        <f t="shared" si="20"/>
        <v>33</v>
      </c>
      <c r="E86" s="73"/>
      <c r="F86" s="65">
        <v>21</v>
      </c>
      <c r="G86" s="65">
        <v>1</v>
      </c>
      <c r="H86" s="65">
        <v>1</v>
      </c>
      <c r="I86" s="65">
        <v>1</v>
      </c>
      <c r="J86" s="65"/>
      <c r="K86" s="65"/>
      <c r="L86" s="65"/>
      <c r="M86" s="65"/>
      <c r="N86" s="65"/>
      <c r="O86" s="71"/>
      <c r="P86" s="65"/>
      <c r="Q86" s="65">
        <v>1</v>
      </c>
      <c r="R86" s="65">
        <v>5</v>
      </c>
      <c r="S86" s="65"/>
      <c r="T86" s="65"/>
      <c r="U86" s="65">
        <v>2</v>
      </c>
      <c r="V86" s="65"/>
      <c r="W86" s="74">
        <v>1</v>
      </c>
      <c r="X86" s="5">
        <f t="shared" si="17"/>
        <v>24</v>
      </c>
      <c r="Y86" s="5">
        <f t="shared" si="18"/>
        <v>8</v>
      </c>
      <c r="Z86" s="5">
        <f t="shared" si="19"/>
        <v>1</v>
      </c>
      <c r="AA86" s="37">
        <f t="shared" si="21"/>
        <v>0</v>
      </c>
    </row>
    <row r="87" spans="1:27" s="22" customFormat="1" ht="15.75" x14ac:dyDescent="0.25">
      <c r="A87" s="35">
        <v>86</v>
      </c>
      <c r="B87" s="36" t="s">
        <v>94</v>
      </c>
      <c r="C87" s="39" t="s">
        <v>86</v>
      </c>
      <c r="D87" s="5">
        <f t="shared" si="20"/>
        <v>27</v>
      </c>
      <c r="E87" s="73"/>
      <c r="F87" s="65">
        <v>16</v>
      </c>
      <c r="G87" s="65">
        <v>1</v>
      </c>
      <c r="H87" s="65">
        <v>1</v>
      </c>
      <c r="I87" s="65">
        <v>1</v>
      </c>
      <c r="J87" s="65"/>
      <c r="K87" s="65"/>
      <c r="L87" s="65"/>
      <c r="M87" s="65"/>
      <c r="N87" s="65"/>
      <c r="O87" s="71"/>
      <c r="P87" s="65"/>
      <c r="Q87" s="65">
        <v>1</v>
      </c>
      <c r="R87" s="65">
        <v>4</v>
      </c>
      <c r="S87" s="65"/>
      <c r="T87" s="65"/>
      <c r="U87" s="65">
        <v>2</v>
      </c>
      <c r="V87" s="65"/>
      <c r="W87" s="74">
        <v>1</v>
      </c>
      <c r="X87" s="5">
        <f t="shared" si="17"/>
        <v>19</v>
      </c>
      <c r="Y87" s="5">
        <f t="shared" si="18"/>
        <v>7</v>
      </c>
      <c r="Z87" s="5">
        <f t="shared" si="19"/>
        <v>1</v>
      </c>
      <c r="AA87" s="37">
        <f t="shared" si="21"/>
        <v>0</v>
      </c>
    </row>
    <row r="88" spans="1:27" s="22" customFormat="1" ht="15.75" x14ac:dyDescent="0.25">
      <c r="A88" s="35">
        <v>87</v>
      </c>
      <c r="B88" s="36" t="s">
        <v>94</v>
      </c>
      <c r="C88" s="39" t="s">
        <v>43</v>
      </c>
      <c r="D88" s="5">
        <f t="shared" si="20"/>
        <v>23</v>
      </c>
      <c r="E88" s="73"/>
      <c r="F88" s="65">
        <v>13</v>
      </c>
      <c r="G88" s="65">
        <v>1</v>
      </c>
      <c r="H88" s="65">
        <v>1</v>
      </c>
      <c r="I88" s="65">
        <v>1</v>
      </c>
      <c r="J88" s="65"/>
      <c r="K88" s="65"/>
      <c r="L88" s="65"/>
      <c r="M88" s="65"/>
      <c r="N88" s="65"/>
      <c r="O88" s="71"/>
      <c r="P88" s="65"/>
      <c r="Q88" s="65">
        <v>1</v>
      </c>
      <c r="R88" s="65">
        <v>3</v>
      </c>
      <c r="S88" s="65"/>
      <c r="T88" s="65">
        <v>1</v>
      </c>
      <c r="U88" s="65">
        <v>1</v>
      </c>
      <c r="V88" s="65"/>
      <c r="W88" s="74">
        <v>1</v>
      </c>
      <c r="X88" s="5">
        <f t="shared" si="17"/>
        <v>16</v>
      </c>
      <c r="Y88" s="5">
        <f t="shared" si="18"/>
        <v>6</v>
      </c>
      <c r="Z88" s="5">
        <f t="shared" si="19"/>
        <v>1</v>
      </c>
      <c r="AA88" s="37">
        <f t="shared" si="21"/>
        <v>0</v>
      </c>
    </row>
    <row r="89" spans="1:27" s="22" customFormat="1" ht="15.75" x14ac:dyDescent="0.25">
      <c r="A89" s="35">
        <v>88</v>
      </c>
      <c r="B89" s="36" t="s">
        <v>94</v>
      </c>
      <c r="C89" s="39" t="s">
        <v>87</v>
      </c>
      <c r="D89" s="5">
        <f t="shared" si="20"/>
        <v>25</v>
      </c>
      <c r="E89" s="73"/>
      <c r="F89" s="65">
        <v>15</v>
      </c>
      <c r="G89" s="65">
        <v>1</v>
      </c>
      <c r="H89" s="65">
        <v>1</v>
      </c>
      <c r="I89" s="65">
        <v>1</v>
      </c>
      <c r="J89" s="65"/>
      <c r="K89" s="65"/>
      <c r="L89" s="65"/>
      <c r="M89" s="65"/>
      <c r="N89" s="65"/>
      <c r="O89" s="71"/>
      <c r="P89" s="65"/>
      <c r="Q89" s="65">
        <v>1</v>
      </c>
      <c r="R89" s="65">
        <v>3</v>
      </c>
      <c r="S89" s="65"/>
      <c r="T89" s="65"/>
      <c r="U89" s="65">
        <v>2</v>
      </c>
      <c r="V89" s="65"/>
      <c r="W89" s="74">
        <v>1</v>
      </c>
      <c r="X89" s="5">
        <f t="shared" si="17"/>
        <v>18</v>
      </c>
      <c r="Y89" s="5">
        <f t="shared" si="18"/>
        <v>6</v>
      </c>
      <c r="Z89" s="5">
        <f t="shared" si="19"/>
        <v>1</v>
      </c>
      <c r="AA89" s="37">
        <f t="shared" si="21"/>
        <v>0</v>
      </c>
    </row>
    <row r="90" spans="1:27" s="22" customFormat="1" ht="15.75" x14ac:dyDescent="0.25">
      <c r="A90" s="35">
        <v>89</v>
      </c>
      <c r="B90" s="36" t="s">
        <v>94</v>
      </c>
      <c r="C90" s="39" t="s">
        <v>88</v>
      </c>
      <c r="D90" s="5">
        <f t="shared" si="20"/>
        <v>26</v>
      </c>
      <c r="E90" s="73"/>
      <c r="F90" s="65">
        <v>16</v>
      </c>
      <c r="G90" s="65">
        <v>1</v>
      </c>
      <c r="H90" s="65">
        <v>1</v>
      </c>
      <c r="I90" s="65">
        <v>1</v>
      </c>
      <c r="J90" s="65"/>
      <c r="K90" s="65"/>
      <c r="L90" s="65"/>
      <c r="M90" s="65"/>
      <c r="N90" s="65"/>
      <c r="O90" s="71"/>
      <c r="P90" s="65"/>
      <c r="Q90" s="65">
        <v>1</v>
      </c>
      <c r="R90" s="65">
        <v>3</v>
      </c>
      <c r="S90" s="65"/>
      <c r="T90" s="65"/>
      <c r="U90" s="65">
        <v>2</v>
      </c>
      <c r="V90" s="65"/>
      <c r="W90" s="74">
        <v>1</v>
      </c>
      <c r="X90" s="5">
        <f t="shared" si="17"/>
        <v>19</v>
      </c>
      <c r="Y90" s="5">
        <f t="shared" si="18"/>
        <v>6</v>
      </c>
      <c r="Z90" s="5">
        <f t="shared" si="19"/>
        <v>1</v>
      </c>
      <c r="AA90" s="37">
        <f t="shared" si="21"/>
        <v>0</v>
      </c>
    </row>
    <row r="91" spans="1:27" s="22" customFormat="1" ht="15.75" x14ac:dyDescent="0.25">
      <c r="A91" s="35">
        <v>90</v>
      </c>
      <c r="B91" s="36" t="s">
        <v>94</v>
      </c>
      <c r="C91" s="39" t="s">
        <v>89</v>
      </c>
      <c r="D91" s="5">
        <f t="shared" si="20"/>
        <v>21</v>
      </c>
      <c r="E91" s="73"/>
      <c r="F91" s="65">
        <v>11</v>
      </c>
      <c r="G91" s="65">
        <v>1</v>
      </c>
      <c r="H91" s="65">
        <v>1</v>
      </c>
      <c r="I91" s="65">
        <v>1</v>
      </c>
      <c r="J91" s="65"/>
      <c r="K91" s="65"/>
      <c r="L91" s="65"/>
      <c r="M91" s="65"/>
      <c r="N91" s="65"/>
      <c r="O91" s="71"/>
      <c r="P91" s="65"/>
      <c r="Q91" s="65">
        <v>1</v>
      </c>
      <c r="R91" s="65">
        <v>3</v>
      </c>
      <c r="S91" s="65"/>
      <c r="T91" s="65"/>
      <c r="U91" s="65">
        <v>2</v>
      </c>
      <c r="V91" s="65"/>
      <c r="W91" s="74">
        <v>1</v>
      </c>
      <c r="X91" s="5">
        <f t="shared" si="17"/>
        <v>14</v>
      </c>
      <c r="Y91" s="5">
        <f t="shared" si="18"/>
        <v>6</v>
      </c>
      <c r="Z91" s="5">
        <f t="shared" si="19"/>
        <v>1</v>
      </c>
      <c r="AA91" s="37">
        <f t="shared" si="21"/>
        <v>0</v>
      </c>
    </row>
    <row r="92" spans="1:27" s="22" customFormat="1" ht="15.75" x14ac:dyDescent="0.25">
      <c r="A92" s="35">
        <v>91</v>
      </c>
      <c r="B92" s="36" t="s">
        <v>94</v>
      </c>
      <c r="C92" s="39" t="s">
        <v>90</v>
      </c>
      <c r="D92" s="5">
        <f t="shared" si="20"/>
        <v>22</v>
      </c>
      <c r="E92" s="73"/>
      <c r="F92" s="65">
        <v>12</v>
      </c>
      <c r="G92" s="65">
        <v>1</v>
      </c>
      <c r="H92" s="65">
        <v>1</v>
      </c>
      <c r="I92" s="65">
        <v>1</v>
      </c>
      <c r="J92" s="65"/>
      <c r="K92" s="65"/>
      <c r="L92" s="65"/>
      <c r="M92" s="65"/>
      <c r="N92" s="65"/>
      <c r="O92" s="71"/>
      <c r="P92" s="65"/>
      <c r="Q92" s="65">
        <v>1</v>
      </c>
      <c r="R92" s="65">
        <v>3</v>
      </c>
      <c r="S92" s="65"/>
      <c r="T92" s="65"/>
      <c r="U92" s="65">
        <v>2</v>
      </c>
      <c r="V92" s="65"/>
      <c r="W92" s="74">
        <v>1</v>
      </c>
      <c r="X92" s="5">
        <f t="shared" si="17"/>
        <v>15</v>
      </c>
      <c r="Y92" s="5">
        <f t="shared" si="18"/>
        <v>6</v>
      </c>
      <c r="Z92" s="5">
        <f t="shared" si="19"/>
        <v>1</v>
      </c>
      <c r="AA92" s="37">
        <f t="shared" si="21"/>
        <v>0</v>
      </c>
    </row>
    <row r="93" spans="1:27" s="22" customFormat="1" ht="15.75" x14ac:dyDescent="0.25">
      <c r="A93" s="35">
        <v>92</v>
      </c>
      <c r="B93" s="36" t="s">
        <v>94</v>
      </c>
      <c r="C93" s="39" t="s">
        <v>91</v>
      </c>
      <c r="D93" s="5">
        <f t="shared" si="20"/>
        <v>20</v>
      </c>
      <c r="E93" s="73"/>
      <c r="F93" s="65">
        <v>11</v>
      </c>
      <c r="G93" s="65">
        <v>1</v>
      </c>
      <c r="H93" s="65">
        <v>1</v>
      </c>
      <c r="I93" s="65">
        <v>1</v>
      </c>
      <c r="J93" s="65"/>
      <c r="K93" s="65"/>
      <c r="L93" s="65"/>
      <c r="M93" s="65"/>
      <c r="N93" s="65"/>
      <c r="O93" s="71"/>
      <c r="P93" s="65"/>
      <c r="Q93" s="65">
        <v>1</v>
      </c>
      <c r="R93" s="65">
        <v>3</v>
      </c>
      <c r="S93" s="65"/>
      <c r="T93" s="65"/>
      <c r="U93" s="65">
        <v>1</v>
      </c>
      <c r="V93" s="65"/>
      <c r="W93" s="74">
        <v>1</v>
      </c>
      <c r="X93" s="5">
        <f t="shared" si="17"/>
        <v>14</v>
      </c>
      <c r="Y93" s="5">
        <f t="shared" si="18"/>
        <v>5</v>
      </c>
      <c r="Z93" s="5">
        <f t="shared" si="19"/>
        <v>1</v>
      </c>
      <c r="AA93" s="37">
        <f t="shared" si="21"/>
        <v>0</v>
      </c>
    </row>
    <row r="94" spans="1:27" s="22" customFormat="1" ht="15.75" x14ac:dyDescent="0.25">
      <c r="A94" s="35">
        <v>93</v>
      </c>
      <c r="B94" s="36" t="s">
        <v>94</v>
      </c>
      <c r="C94" s="39" t="s">
        <v>92</v>
      </c>
      <c r="D94" s="5">
        <f t="shared" si="20"/>
        <v>28</v>
      </c>
      <c r="E94" s="73"/>
      <c r="F94" s="65">
        <v>18</v>
      </c>
      <c r="G94" s="65">
        <v>1</v>
      </c>
      <c r="H94" s="65">
        <v>1</v>
      </c>
      <c r="I94" s="65">
        <v>1</v>
      </c>
      <c r="J94" s="65"/>
      <c r="K94" s="65"/>
      <c r="L94" s="65"/>
      <c r="M94" s="65"/>
      <c r="N94" s="65"/>
      <c r="O94" s="71"/>
      <c r="P94" s="65"/>
      <c r="Q94" s="65">
        <v>1</v>
      </c>
      <c r="R94" s="65">
        <v>3</v>
      </c>
      <c r="S94" s="65"/>
      <c r="T94" s="65"/>
      <c r="U94" s="65">
        <v>2</v>
      </c>
      <c r="V94" s="65"/>
      <c r="W94" s="74">
        <v>1</v>
      </c>
      <c r="X94" s="5">
        <f t="shared" si="17"/>
        <v>21</v>
      </c>
      <c r="Y94" s="5">
        <f t="shared" si="18"/>
        <v>6</v>
      </c>
      <c r="Z94" s="5">
        <f t="shared" si="19"/>
        <v>1</v>
      </c>
      <c r="AA94" s="37">
        <f t="shared" si="21"/>
        <v>0</v>
      </c>
    </row>
    <row r="95" spans="1:27" s="22" customFormat="1" ht="15.75" x14ac:dyDescent="0.25">
      <c r="A95" s="35">
        <v>94</v>
      </c>
      <c r="B95" s="36" t="s">
        <v>94</v>
      </c>
      <c r="C95" s="39" t="s">
        <v>60</v>
      </c>
      <c r="D95" s="5">
        <f t="shared" si="20"/>
        <v>28</v>
      </c>
      <c r="E95" s="73"/>
      <c r="F95" s="65">
        <v>15</v>
      </c>
      <c r="G95" s="65">
        <v>1</v>
      </c>
      <c r="H95" s="65">
        <v>1</v>
      </c>
      <c r="I95" s="65">
        <v>1</v>
      </c>
      <c r="J95" s="65"/>
      <c r="K95" s="65"/>
      <c r="L95" s="65"/>
      <c r="M95" s="65"/>
      <c r="N95" s="65"/>
      <c r="O95" s="71"/>
      <c r="P95" s="65"/>
      <c r="Q95" s="65">
        <v>1</v>
      </c>
      <c r="R95" s="65">
        <v>5</v>
      </c>
      <c r="S95" s="65"/>
      <c r="T95" s="65"/>
      <c r="U95" s="65">
        <v>2</v>
      </c>
      <c r="V95" s="65"/>
      <c r="W95" s="74">
        <v>2</v>
      </c>
      <c r="X95" s="5">
        <f t="shared" si="17"/>
        <v>18</v>
      </c>
      <c r="Y95" s="5">
        <f t="shared" si="18"/>
        <v>8</v>
      </c>
      <c r="Z95" s="5">
        <f t="shared" si="19"/>
        <v>2</v>
      </c>
      <c r="AA95" s="37">
        <f t="shared" si="21"/>
        <v>0</v>
      </c>
    </row>
    <row r="96" spans="1:27" s="22" customFormat="1" ht="15.75" x14ac:dyDescent="0.25">
      <c r="A96" s="35">
        <v>95</v>
      </c>
      <c r="B96" s="36" t="s">
        <v>94</v>
      </c>
      <c r="C96" s="39" t="s">
        <v>81</v>
      </c>
      <c r="D96" s="5">
        <f t="shared" si="20"/>
        <v>33</v>
      </c>
      <c r="E96" s="73"/>
      <c r="F96" s="65">
        <v>19</v>
      </c>
      <c r="G96" s="65">
        <v>1</v>
      </c>
      <c r="H96" s="65">
        <v>1</v>
      </c>
      <c r="I96" s="65">
        <v>1</v>
      </c>
      <c r="J96" s="65"/>
      <c r="K96" s="65"/>
      <c r="L96" s="65"/>
      <c r="M96" s="65"/>
      <c r="N96" s="65"/>
      <c r="O96" s="71"/>
      <c r="P96" s="65"/>
      <c r="Q96" s="65">
        <v>1</v>
      </c>
      <c r="R96" s="65">
        <v>7</v>
      </c>
      <c r="S96" s="65"/>
      <c r="T96" s="65"/>
      <c r="U96" s="65">
        <v>2</v>
      </c>
      <c r="V96" s="65"/>
      <c r="W96" s="74">
        <v>1</v>
      </c>
      <c r="X96" s="5">
        <f t="shared" si="17"/>
        <v>22</v>
      </c>
      <c r="Y96" s="5">
        <f t="shared" si="18"/>
        <v>10</v>
      </c>
      <c r="Z96" s="5">
        <f t="shared" si="19"/>
        <v>1</v>
      </c>
      <c r="AA96" s="37">
        <f t="shared" si="21"/>
        <v>0</v>
      </c>
    </row>
    <row r="97" spans="1:27" s="22" customFormat="1" ht="15.75" x14ac:dyDescent="0.25">
      <c r="A97" s="35">
        <v>96</v>
      </c>
      <c r="B97" s="36" t="s">
        <v>94</v>
      </c>
      <c r="C97" s="39" t="s">
        <v>32</v>
      </c>
      <c r="D97" s="5">
        <f t="shared" si="20"/>
        <v>21</v>
      </c>
      <c r="E97" s="73"/>
      <c r="F97" s="65">
        <v>12</v>
      </c>
      <c r="G97" s="65">
        <v>1</v>
      </c>
      <c r="H97" s="65">
        <v>1</v>
      </c>
      <c r="I97" s="65">
        <v>1</v>
      </c>
      <c r="J97" s="65"/>
      <c r="K97" s="65"/>
      <c r="L97" s="65"/>
      <c r="M97" s="65"/>
      <c r="N97" s="65"/>
      <c r="O97" s="71"/>
      <c r="P97" s="65"/>
      <c r="Q97" s="65">
        <v>1</v>
      </c>
      <c r="R97" s="65">
        <v>3</v>
      </c>
      <c r="S97" s="65"/>
      <c r="T97" s="65"/>
      <c r="U97" s="65">
        <v>1</v>
      </c>
      <c r="V97" s="65"/>
      <c r="W97" s="74">
        <v>1</v>
      </c>
      <c r="X97" s="5">
        <f t="shared" si="17"/>
        <v>15</v>
      </c>
      <c r="Y97" s="5">
        <f t="shared" si="18"/>
        <v>5</v>
      </c>
      <c r="Z97" s="5">
        <f t="shared" si="19"/>
        <v>1</v>
      </c>
      <c r="AA97" s="37">
        <f t="shared" si="21"/>
        <v>0</v>
      </c>
    </row>
    <row r="98" spans="1:27" s="22" customFormat="1" ht="15.75" x14ac:dyDescent="0.25">
      <c r="A98" s="35">
        <v>97</v>
      </c>
      <c r="B98" s="36" t="s">
        <v>94</v>
      </c>
      <c r="C98" s="39" t="s">
        <v>52</v>
      </c>
      <c r="D98" s="5">
        <f t="shared" si="20"/>
        <v>31</v>
      </c>
      <c r="E98" s="73"/>
      <c r="F98" s="65">
        <v>19</v>
      </c>
      <c r="G98" s="65">
        <v>1</v>
      </c>
      <c r="H98" s="65">
        <v>1</v>
      </c>
      <c r="I98" s="65">
        <v>1</v>
      </c>
      <c r="J98" s="65"/>
      <c r="K98" s="65"/>
      <c r="L98" s="65"/>
      <c r="M98" s="65"/>
      <c r="N98" s="65"/>
      <c r="O98" s="71"/>
      <c r="P98" s="65"/>
      <c r="Q98" s="65">
        <v>1</v>
      </c>
      <c r="R98" s="65">
        <v>5</v>
      </c>
      <c r="S98" s="65"/>
      <c r="T98" s="65"/>
      <c r="U98" s="65">
        <v>2</v>
      </c>
      <c r="V98" s="65"/>
      <c r="W98" s="74">
        <v>1</v>
      </c>
      <c r="X98" s="5">
        <f t="shared" si="17"/>
        <v>22</v>
      </c>
      <c r="Y98" s="5">
        <f t="shared" si="18"/>
        <v>8</v>
      </c>
      <c r="Z98" s="5">
        <f t="shared" si="19"/>
        <v>1</v>
      </c>
      <c r="AA98" s="37">
        <f t="shared" si="21"/>
        <v>0</v>
      </c>
    </row>
    <row r="99" spans="1:27" s="22" customFormat="1" ht="15.75" x14ac:dyDescent="0.25">
      <c r="A99" s="35">
        <v>98</v>
      </c>
      <c r="B99" s="36" t="s">
        <v>94</v>
      </c>
      <c r="C99" s="39" t="s">
        <v>35</v>
      </c>
      <c r="D99" s="5">
        <f t="shared" si="20"/>
        <v>44</v>
      </c>
      <c r="E99" s="73"/>
      <c r="F99" s="65">
        <v>29</v>
      </c>
      <c r="G99" s="65">
        <v>1</v>
      </c>
      <c r="H99" s="65">
        <v>1</v>
      </c>
      <c r="I99" s="65">
        <v>1</v>
      </c>
      <c r="J99" s="65"/>
      <c r="K99" s="65"/>
      <c r="L99" s="65"/>
      <c r="M99" s="65"/>
      <c r="N99" s="65"/>
      <c r="O99" s="71"/>
      <c r="P99" s="65"/>
      <c r="Q99" s="65">
        <v>1</v>
      </c>
      <c r="R99" s="65">
        <v>6</v>
      </c>
      <c r="S99" s="65"/>
      <c r="T99" s="65">
        <v>1</v>
      </c>
      <c r="U99" s="65">
        <v>2</v>
      </c>
      <c r="V99" s="65"/>
      <c r="W99" s="74">
        <v>2</v>
      </c>
      <c r="X99" s="5">
        <f t="shared" si="17"/>
        <v>32</v>
      </c>
      <c r="Y99" s="5">
        <f t="shared" si="18"/>
        <v>10</v>
      </c>
      <c r="Z99" s="5">
        <f t="shared" si="19"/>
        <v>2</v>
      </c>
      <c r="AA99" s="37">
        <f t="shared" si="21"/>
        <v>0</v>
      </c>
    </row>
    <row r="100" spans="1:27" s="22" customFormat="1" ht="15.75" x14ac:dyDescent="0.25">
      <c r="A100" s="35">
        <v>99</v>
      </c>
      <c r="B100" s="36" t="s">
        <v>94</v>
      </c>
      <c r="C100" s="39" t="s">
        <v>93</v>
      </c>
      <c r="D100" s="5">
        <f t="shared" si="20"/>
        <v>23</v>
      </c>
      <c r="E100" s="73"/>
      <c r="F100" s="65">
        <v>14</v>
      </c>
      <c r="G100" s="65">
        <v>1</v>
      </c>
      <c r="H100" s="65">
        <v>1</v>
      </c>
      <c r="I100" s="65">
        <v>1</v>
      </c>
      <c r="J100" s="65"/>
      <c r="K100" s="65"/>
      <c r="L100" s="65"/>
      <c r="M100" s="65"/>
      <c r="N100" s="65"/>
      <c r="O100" s="71"/>
      <c r="P100" s="65"/>
      <c r="Q100" s="65">
        <v>1</v>
      </c>
      <c r="R100" s="65">
        <v>3</v>
      </c>
      <c r="S100" s="65"/>
      <c r="T100" s="65"/>
      <c r="U100" s="65">
        <v>1</v>
      </c>
      <c r="V100" s="65"/>
      <c r="W100" s="74">
        <v>1</v>
      </c>
      <c r="X100" s="5">
        <f t="shared" si="17"/>
        <v>17</v>
      </c>
      <c r="Y100" s="5">
        <f t="shared" si="18"/>
        <v>5</v>
      </c>
      <c r="Z100" s="5">
        <f t="shared" si="19"/>
        <v>1</v>
      </c>
      <c r="AA100" s="37">
        <f t="shared" si="21"/>
        <v>0</v>
      </c>
    </row>
    <row r="101" spans="1:27" s="22" customFormat="1" x14ac:dyDescent="0.2">
      <c r="A101" s="35">
        <v>100</v>
      </c>
      <c r="B101" s="36" t="s">
        <v>95</v>
      </c>
      <c r="C101" s="39" t="s">
        <v>96</v>
      </c>
      <c r="D101" s="5">
        <f t="shared" si="20"/>
        <v>15</v>
      </c>
      <c r="E101" s="65"/>
      <c r="F101" s="65">
        <v>9</v>
      </c>
      <c r="G101" s="65"/>
      <c r="H101" s="65"/>
      <c r="I101" s="65">
        <v>1</v>
      </c>
      <c r="J101" s="65"/>
      <c r="K101" s="65"/>
      <c r="L101" s="65"/>
      <c r="M101" s="65"/>
      <c r="N101" s="65"/>
      <c r="O101" s="65"/>
      <c r="P101" s="65"/>
      <c r="Q101" s="65">
        <v>1</v>
      </c>
      <c r="R101" s="65">
        <v>2</v>
      </c>
      <c r="S101" s="65"/>
      <c r="T101" s="65"/>
      <c r="U101" s="65">
        <v>1</v>
      </c>
      <c r="V101" s="65"/>
      <c r="W101" s="74">
        <v>1</v>
      </c>
      <c r="X101" s="5">
        <f t="shared" si="17"/>
        <v>10</v>
      </c>
      <c r="Y101" s="5">
        <f t="shared" si="18"/>
        <v>4</v>
      </c>
      <c r="Z101" s="5">
        <f t="shared" si="19"/>
        <v>1</v>
      </c>
      <c r="AA101" s="37">
        <f t="shared" si="21"/>
        <v>0</v>
      </c>
    </row>
    <row r="102" spans="1:27" s="22" customFormat="1" x14ac:dyDescent="0.2">
      <c r="A102" s="35">
        <v>101</v>
      </c>
      <c r="B102" s="36" t="s">
        <v>95</v>
      </c>
      <c r="C102" s="39" t="s">
        <v>97</v>
      </c>
      <c r="D102" s="5">
        <f t="shared" si="20"/>
        <v>21</v>
      </c>
      <c r="E102" s="65"/>
      <c r="F102" s="65">
        <v>14</v>
      </c>
      <c r="G102" s="65"/>
      <c r="H102" s="65"/>
      <c r="I102" s="65">
        <v>1</v>
      </c>
      <c r="J102" s="65"/>
      <c r="K102" s="65"/>
      <c r="L102" s="65"/>
      <c r="M102" s="65"/>
      <c r="N102" s="65"/>
      <c r="O102" s="71"/>
      <c r="P102" s="65"/>
      <c r="Q102" s="65">
        <v>1</v>
      </c>
      <c r="R102" s="65">
        <v>3</v>
      </c>
      <c r="S102" s="65"/>
      <c r="T102" s="65"/>
      <c r="U102" s="65">
        <v>1</v>
      </c>
      <c r="V102" s="65"/>
      <c r="W102" s="74">
        <v>1</v>
      </c>
      <c r="X102" s="5">
        <f t="shared" ref="X102:X133" si="22">SUM(E102:O102)</f>
        <v>15</v>
      </c>
      <c r="Y102" s="5">
        <f t="shared" ref="Y102:Y133" si="23">SUM(P102:V102)</f>
        <v>5</v>
      </c>
      <c r="Z102" s="5">
        <f t="shared" ref="Z102:Z133" si="24">SUM(W102)</f>
        <v>1</v>
      </c>
      <c r="AA102" s="37">
        <f t="shared" si="21"/>
        <v>0</v>
      </c>
    </row>
    <row r="103" spans="1:27" s="22" customFormat="1" x14ac:dyDescent="0.2">
      <c r="A103" s="35">
        <v>102</v>
      </c>
      <c r="B103" s="36" t="s">
        <v>95</v>
      </c>
      <c r="C103" s="39" t="s">
        <v>98</v>
      </c>
      <c r="D103" s="5">
        <f t="shared" ref="D103:D134" si="25">SUM(E103:W103)</f>
        <v>13</v>
      </c>
      <c r="E103" s="65"/>
      <c r="F103" s="65">
        <v>8</v>
      </c>
      <c r="G103" s="65"/>
      <c r="H103" s="65"/>
      <c r="I103" s="65">
        <v>1</v>
      </c>
      <c r="J103" s="65"/>
      <c r="K103" s="65"/>
      <c r="L103" s="65"/>
      <c r="M103" s="65"/>
      <c r="N103" s="65"/>
      <c r="O103" s="65"/>
      <c r="P103" s="65"/>
      <c r="Q103" s="65">
        <v>1</v>
      </c>
      <c r="R103" s="65">
        <v>2</v>
      </c>
      <c r="S103" s="65"/>
      <c r="T103" s="65"/>
      <c r="U103" s="65">
        <v>1</v>
      </c>
      <c r="V103" s="65"/>
      <c r="W103" s="74"/>
      <c r="X103" s="5">
        <f t="shared" si="22"/>
        <v>9</v>
      </c>
      <c r="Y103" s="5">
        <f t="shared" si="23"/>
        <v>4</v>
      </c>
      <c r="Z103" s="5">
        <f t="shared" si="24"/>
        <v>0</v>
      </c>
      <c r="AA103" s="37">
        <f t="shared" ref="AA103:AA134" si="26">D103-X103-Y103-Z103</f>
        <v>0</v>
      </c>
    </row>
    <row r="104" spans="1:27" s="22" customFormat="1" x14ac:dyDescent="0.2">
      <c r="A104" s="35">
        <v>103</v>
      </c>
      <c r="B104" s="36" t="s">
        <v>95</v>
      </c>
      <c r="C104" s="39" t="s">
        <v>132</v>
      </c>
      <c r="D104" s="5">
        <f t="shared" si="25"/>
        <v>13</v>
      </c>
      <c r="E104" s="65"/>
      <c r="F104" s="65">
        <v>8</v>
      </c>
      <c r="G104" s="65"/>
      <c r="H104" s="65"/>
      <c r="I104" s="65">
        <v>1</v>
      </c>
      <c r="J104" s="65"/>
      <c r="K104" s="65"/>
      <c r="L104" s="65"/>
      <c r="M104" s="65"/>
      <c r="N104" s="65"/>
      <c r="O104" s="71"/>
      <c r="P104" s="65"/>
      <c r="Q104" s="65">
        <v>1</v>
      </c>
      <c r="R104" s="65">
        <v>2</v>
      </c>
      <c r="S104" s="65"/>
      <c r="T104" s="65"/>
      <c r="U104" s="65">
        <v>1</v>
      </c>
      <c r="V104" s="65"/>
      <c r="W104" s="74"/>
      <c r="X104" s="5">
        <f t="shared" si="22"/>
        <v>9</v>
      </c>
      <c r="Y104" s="5">
        <f t="shared" si="23"/>
        <v>4</v>
      </c>
      <c r="Z104" s="5">
        <f t="shared" si="24"/>
        <v>0</v>
      </c>
      <c r="AA104" s="37">
        <f t="shared" si="26"/>
        <v>0</v>
      </c>
    </row>
    <row r="105" spans="1:27" s="22" customFormat="1" x14ac:dyDescent="0.2">
      <c r="A105" s="35">
        <v>104</v>
      </c>
      <c r="B105" s="36" t="s">
        <v>95</v>
      </c>
      <c r="C105" s="39" t="s">
        <v>99</v>
      </c>
      <c r="D105" s="5">
        <f t="shared" si="25"/>
        <v>15</v>
      </c>
      <c r="E105" s="65"/>
      <c r="F105" s="65">
        <v>10</v>
      </c>
      <c r="G105" s="65"/>
      <c r="H105" s="65"/>
      <c r="I105" s="65">
        <v>1</v>
      </c>
      <c r="J105" s="65"/>
      <c r="K105" s="65"/>
      <c r="L105" s="65"/>
      <c r="M105" s="65"/>
      <c r="N105" s="65"/>
      <c r="O105" s="65"/>
      <c r="P105" s="65"/>
      <c r="Q105" s="65">
        <v>1</v>
      </c>
      <c r="R105" s="65">
        <v>2</v>
      </c>
      <c r="S105" s="65"/>
      <c r="T105" s="65"/>
      <c r="U105" s="65">
        <v>1</v>
      </c>
      <c r="V105" s="65"/>
      <c r="W105" s="74"/>
      <c r="X105" s="5">
        <f t="shared" si="22"/>
        <v>11</v>
      </c>
      <c r="Y105" s="5">
        <f t="shared" si="23"/>
        <v>4</v>
      </c>
      <c r="Z105" s="5">
        <f t="shared" si="24"/>
        <v>0</v>
      </c>
      <c r="AA105" s="37">
        <f t="shared" si="26"/>
        <v>0</v>
      </c>
    </row>
    <row r="106" spans="1:27" s="22" customFormat="1" x14ac:dyDescent="0.2">
      <c r="A106" s="35">
        <v>105</v>
      </c>
      <c r="B106" s="36" t="s">
        <v>95</v>
      </c>
      <c r="C106" s="39" t="s">
        <v>100</v>
      </c>
      <c r="D106" s="5">
        <f t="shared" si="25"/>
        <v>21</v>
      </c>
      <c r="E106" s="65"/>
      <c r="F106" s="65">
        <v>14</v>
      </c>
      <c r="G106" s="65"/>
      <c r="H106" s="65"/>
      <c r="I106" s="65">
        <v>1</v>
      </c>
      <c r="J106" s="65"/>
      <c r="K106" s="65"/>
      <c r="L106" s="65"/>
      <c r="M106" s="65"/>
      <c r="N106" s="65"/>
      <c r="O106" s="65"/>
      <c r="P106" s="65"/>
      <c r="Q106" s="65">
        <v>1</v>
      </c>
      <c r="R106" s="65">
        <v>3</v>
      </c>
      <c r="S106" s="65"/>
      <c r="T106" s="65"/>
      <c r="U106" s="65">
        <v>1</v>
      </c>
      <c r="V106" s="65"/>
      <c r="W106" s="74">
        <v>1</v>
      </c>
      <c r="X106" s="5">
        <f t="shared" si="22"/>
        <v>15</v>
      </c>
      <c r="Y106" s="5">
        <f t="shared" si="23"/>
        <v>5</v>
      </c>
      <c r="Z106" s="5">
        <f t="shared" si="24"/>
        <v>1</v>
      </c>
      <c r="AA106" s="37">
        <f t="shared" si="26"/>
        <v>0</v>
      </c>
    </row>
    <row r="107" spans="1:27" s="22" customFormat="1" x14ac:dyDescent="0.2">
      <c r="A107" s="35">
        <v>106</v>
      </c>
      <c r="B107" s="36" t="s">
        <v>95</v>
      </c>
      <c r="C107" s="39" t="s">
        <v>101</v>
      </c>
      <c r="D107" s="5">
        <f t="shared" si="25"/>
        <v>16</v>
      </c>
      <c r="E107" s="65"/>
      <c r="F107" s="65">
        <v>10</v>
      </c>
      <c r="G107" s="65"/>
      <c r="H107" s="65"/>
      <c r="I107" s="65">
        <v>1</v>
      </c>
      <c r="J107" s="65"/>
      <c r="K107" s="65"/>
      <c r="L107" s="65"/>
      <c r="M107" s="65"/>
      <c r="N107" s="65"/>
      <c r="O107" s="65"/>
      <c r="P107" s="65"/>
      <c r="Q107" s="65">
        <v>1</v>
      </c>
      <c r="R107" s="65">
        <v>3</v>
      </c>
      <c r="S107" s="65"/>
      <c r="T107" s="65"/>
      <c r="U107" s="65">
        <v>1</v>
      </c>
      <c r="V107" s="65"/>
      <c r="W107" s="74"/>
      <c r="X107" s="5">
        <f t="shared" si="22"/>
        <v>11</v>
      </c>
      <c r="Y107" s="5">
        <f t="shared" si="23"/>
        <v>5</v>
      </c>
      <c r="Z107" s="5">
        <f t="shared" si="24"/>
        <v>0</v>
      </c>
      <c r="AA107" s="37">
        <f t="shared" si="26"/>
        <v>0</v>
      </c>
    </row>
    <row r="108" spans="1:27" s="22" customFormat="1" x14ac:dyDescent="0.2">
      <c r="A108" s="35">
        <v>107</v>
      </c>
      <c r="B108" s="36" t="s">
        <v>95</v>
      </c>
      <c r="C108" s="39" t="s">
        <v>102</v>
      </c>
      <c r="D108" s="5">
        <f t="shared" si="25"/>
        <v>19</v>
      </c>
      <c r="E108" s="65"/>
      <c r="F108" s="65">
        <v>12</v>
      </c>
      <c r="G108" s="65"/>
      <c r="H108" s="65"/>
      <c r="I108" s="65">
        <v>1</v>
      </c>
      <c r="J108" s="65"/>
      <c r="K108" s="65"/>
      <c r="L108" s="65"/>
      <c r="M108" s="65"/>
      <c r="N108" s="65"/>
      <c r="O108" s="65"/>
      <c r="P108" s="65"/>
      <c r="Q108" s="65">
        <v>1</v>
      </c>
      <c r="R108" s="65">
        <v>3</v>
      </c>
      <c r="S108" s="65"/>
      <c r="T108" s="65"/>
      <c r="U108" s="65">
        <v>1</v>
      </c>
      <c r="V108" s="65"/>
      <c r="W108" s="74">
        <v>1</v>
      </c>
      <c r="X108" s="5">
        <f t="shared" si="22"/>
        <v>13</v>
      </c>
      <c r="Y108" s="5">
        <f t="shared" si="23"/>
        <v>5</v>
      </c>
      <c r="Z108" s="5">
        <f t="shared" si="24"/>
        <v>1</v>
      </c>
      <c r="AA108" s="37">
        <f t="shared" si="26"/>
        <v>0</v>
      </c>
    </row>
    <row r="109" spans="1:27" s="22" customFormat="1" x14ac:dyDescent="0.2">
      <c r="A109" s="35">
        <v>108</v>
      </c>
      <c r="B109" s="36" t="s">
        <v>95</v>
      </c>
      <c r="C109" s="39" t="s">
        <v>103</v>
      </c>
      <c r="D109" s="5">
        <f t="shared" si="25"/>
        <v>17</v>
      </c>
      <c r="E109" s="65"/>
      <c r="F109" s="65">
        <v>11</v>
      </c>
      <c r="G109" s="65"/>
      <c r="H109" s="65"/>
      <c r="I109" s="65">
        <v>1</v>
      </c>
      <c r="J109" s="65"/>
      <c r="K109" s="65"/>
      <c r="L109" s="65"/>
      <c r="M109" s="65"/>
      <c r="N109" s="65"/>
      <c r="O109" s="65"/>
      <c r="P109" s="65"/>
      <c r="Q109" s="65">
        <v>1</v>
      </c>
      <c r="R109" s="65">
        <v>3</v>
      </c>
      <c r="S109" s="65"/>
      <c r="T109" s="65"/>
      <c r="U109" s="65">
        <v>1</v>
      </c>
      <c r="V109" s="65"/>
      <c r="W109" s="74"/>
      <c r="X109" s="5">
        <f t="shared" si="22"/>
        <v>12</v>
      </c>
      <c r="Y109" s="5">
        <f t="shared" si="23"/>
        <v>5</v>
      </c>
      <c r="Z109" s="5">
        <f t="shared" si="24"/>
        <v>0</v>
      </c>
      <c r="AA109" s="37">
        <f t="shared" si="26"/>
        <v>0</v>
      </c>
    </row>
    <row r="110" spans="1:27" s="22" customFormat="1" x14ac:dyDescent="0.2">
      <c r="A110" s="35">
        <v>109</v>
      </c>
      <c r="B110" s="36" t="s">
        <v>95</v>
      </c>
      <c r="C110" s="39" t="s">
        <v>42</v>
      </c>
      <c r="D110" s="5">
        <f t="shared" si="25"/>
        <v>18</v>
      </c>
      <c r="E110" s="65"/>
      <c r="F110" s="65">
        <v>11</v>
      </c>
      <c r="G110" s="65"/>
      <c r="H110" s="65"/>
      <c r="I110" s="66"/>
      <c r="J110" s="65"/>
      <c r="K110" s="65"/>
      <c r="L110" s="65"/>
      <c r="M110" s="65">
        <v>1</v>
      </c>
      <c r="N110" s="65"/>
      <c r="O110" s="65"/>
      <c r="P110" s="65"/>
      <c r="Q110" s="65">
        <v>1</v>
      </c>
      <c r="R110" s="65">
        <v>3</v>
      </c>
      <c r="S110" s="65"/>
      <c r="T110" s="65">
        <v>1</v>
      </c>
      <c r="U110" s="65">
        <v>1</v>
      </c>
      <c r="V110" s="65"/>
      <c r="W110" s="74"/>
      <c r="X110" s="5">
        <f t="shared" si="22"/>
        <v>12</v>
      </c>
      <c r="Y110" s="5">
        <f t="shared" si="23"/>
        <v>6</v>
      </c>
      <c r="Z110" s="5">
        <f t="shared" si="24"/>
        <v>0</v>
      </c>
      <c r="AA110" s="37">
        <f t="shared" si="26"/>
        <v>0</v>
      </c>
    </row>
    <row r="111" spans="1:27" s="22" customFormat="1" x14ac:dyDescent="0.2">
      <c r="A111" s="35">
        <v>110</v>
      </c>
      <c r="B111" s="36" t="s">
        <v>95</v>
      </c>
      <c r="C111" s="39" t="s">
        <v>104</v>
      </c>
      <c r="D111" s="5">
        <f t="shared" si="25"/>
        <v>19</v>
      </c>
      <c r="E111" s="65"/>
      <c r="F111" s="65">
        <v>13</v>
      </c>
      <c r="G111" s="65"/>
      <c r="H111" s="65"/>
      <c r="I111" s="65">
        <v>1</v>
      </c>
      <c r="J111" s="65"/>
      <c r="K111" s="65"/>
      <c r="L111" s="65"/>
      <c r="M111" s="65"/>
      <c r="N111" s="65"/>
      <c r="O111" s="65"/>
      <c r="P111" s="65"/>
      <c r="Q111" s="65">
        <v>1</v>
      </c>
      <c r="R111" s="65">
        <v>3</v>
      </c>
      <c r="S111" s="65"/>
      <c r="T111" s="65"/>
      <c r="U111" s="65">
        <v>1</v>
      </c>
      <c r="V111" s="65"/>
      <c r="W111" s="74"/>
      <c r="X111" s="5">
        <f t="shared" si="22"/>
        <v>14</v>
      </c>
      <c r="Y111" s="5">
        <f t="shared" si="23"/>
        <v>5</v>
      </c>
      <c r="Z111" s="5">
        <f t="shared" si="24"/>
        <v>0</v>
      </c>
      <c r="AA111" s="37">
        <f t="shared" si="26"/>
        <v>0</v>
      </c>
    </row>
    <row r="112" spans="1:27" s="22" customFormat="1" x14ac:dyDescent="0.2">
      <c r="A112" s="35">
        <v>111</v>
      </c>
      <c r="B112" s="36" t="s">
        <v>95</v>
      </c>
      <c r="C112" s="39" t="s">
        <v>47</v>
      </c>
      <c r="D112" s="5">
        <f t="shared" si="25"/>
        <v>19</v>
      </c>
      <c r="E112" s="65"/>
      <c r="F112" s="65">
        <v>11</v>
      </c>
      <c r="G112" s="65"/>
      <c r="H112" s="65">
        <v>1</v>
      </c>
      <c r="I112" s="65">
        <v>1</v>
      </c>
      <c r="J112" s="65"/>
      <c r="K112" s="65"/>
      <c r="L112" s="65"/>
      <c r="M112" s="65"/>
      <c r="N112" s="65"/>
      <c r="O112" s="65"/>
      <c r="P112" s="65"/>
      <c r="Q112" s="65"/>
      <c r="R112" s="65">
        <v>3</v>
      </c>
      <c r="S112" s="65"/>
      <c r="T112" s="65"/>
      <c r="U112" s="65">
        <v>2</v>
      </c>
      <c r="V112" s="65"/>
      <c r="W112" s="74">
        <v>1</v>
      </c>
      <c r="X112" s="5">
        <f t="shared" si="22"/>
        <v>13</v>
      </c>
      <c r="Y112" s="5">
        <f t="shared" si="23"/>
        <v>5</v>
      </c>
      <c r="Z112" s="5">
        <f t="shared" si="24"/>
        <v>1</v>
      </c>
      <c r="AA112" s="37">
        <f t="shared" si="26"/>
        <v>0</v>
      </c>
    </row>
    <row r="113" spans="1:27" s="22" customFormat="1" x14ac:dyDescent="0.2">
      <c r="A113" s="35">
        <v>112</v>
      </c>
      <c r="B113" s="36" t="s">
        <v>95</v>
      </c>
      <c r="C113" s="39" t="s">
        <v>105</v>
      </c>
      <c r="D113" s="5">
        <f t="shared" si="25"/>
        <v>19</v>
      </c>
      <c r="E113" s="65"/>
      <c r="F113" s="65">
        <v>12</v>
      </c>
      <c r="G113" s="65"/>
      <c r="H113" s="65"/>
      <c r="I113" s="65">
        <v>1</v>
      </c>
      <c r="J113" s="65"/>
      <c r="K113" s="65"/>
      <c r="L113" s="65"/>
      <c r="M113" s="65"/>
      <c r="N113" s="65"/>
      <c r="O113" s="65"/>
      <c r="P113" s="65"/>
      <c r="Q113" s="65">
        <v>1</v>
      </c>
      <c r="R113" s="65">
        <v>3</v>
      </c>
      <c r="S113" s="65"/>
      <c r="T113" s="65"/>
      <c r="U113" s="65">
        <v>1</v>
      </c>
      <c r="V113" s="65"/>
      <c r="W113" s="74">
        <v>1</v>
      </c>
      <c r="X113" s="5">
        <f t="shared" si="22"/>
        <v>13</v>
      </c>
      <c r="Y113" s="5">
        <f t="shared" si="23"/>
        <v>5</v>
      </c>
      <c r="Z113" s="5">
        <f t="shared" si="24"/>
        <v>1</v>
      </c>
      <c r="AA113" s="37">
        <f t="shared" si="26"/>
        <v>0</v>
      </c>
    </row>
    <row r="114" spans="1:27" s="22" customFormat="1" x14ac:dyDescent="0.2">
      <c r="A114" s="35">
        <v>113</v>
      </c>
      <c r="B114" s="36" t="s">
        <v>95</v>
      </c>
      <c r="C114" s="39" t="s">
        <v>106</v>
      </c>
      <c r="D114" s="5">
        <f t="shared" si="25"/>
        <v>16</v>
      </c>
      <c r="E114" s="65"/>
      <c r="F114" s="65">
        <v>10</v>
      </c>
      <c r="G114" s="65"/>
      <c r="H114" s="65"/>
      <c r="I114" s="65">
        <v>1</v>
      </c>
      <c r="J114" s="65"/>
      <c r="K114" s="65"/>
      <c r="L114" s="65"/>
      <c r="M114" s="65"/>
      <c r="N114" s="65"/>
      <c r="O114" s="65"/>
      <c r="P114" s="65"/>
      <c r="Q114" s="65">
        <v>1</v>
      </c>
      <c r="R114" s="65">
        <v>3</v>
      </c>
      <c r="S114" s="65"/>
      <c r="T114" s="65"/>
      <c r="U114" s="65">
        <v>1</v>
      </c>
      <c r="V114" s="65"/>
      <c r="W114" s="74"/>
      <c r="X114" s="5">
        <f t="shared" si="22"/>
        <v>11</v>
      </c>
      <c r="Y114" s="5">
        <f t="shared" si="23"/>
        <v>5</v>
      </c>
      <c r="Z114" s="5">
        <f t="shared" si="24"/>
        <v>0</v>
      </c>
      <c r="AA114" s="37">
        <f t="shared" si="26"/>
        <v>0</v>
      </c>
    </row>
    <row r="115" spans="1:27" s="22" customFormat="1" x14ac:dyDescent="0.2">
      <c r="A115" s="35">
        <v>114</v>
      </c>
      <c r="B115" s="36" t="s">
        <v>95</v>
      </c>
      <c r="C115" s="39" t="s">
        <v>107</v>
      </c>
      <c r="D115" s="5">
        <f t="shared" si="25"/>
        <v>14</v>
      </c>
      <c r="E115" s="65"/>
      <c r="F115" s="65">
        <v>9</v>
      </c>
      <c r="G115" s="65"/>
      <c r="H115" s="65"/>
      <c r="I115" s="65">
        <v>1</v>
      </c>
      <c r="J115" s="65"/>
      <c r="K115" s="65"/>
      <c r="L115" s="65"/>
      <c r="M115" s="65"/>
      <c r="N115" s="65"/>
      <c r="O115" s="65"/>
      <c r="P115" s="65"/>
      <c r="Q115" s="65">
        <v>1</v>
      </c>
      <c r="R115" s="65">
        <v>2</v>
      </c>
      <c r="S115" s="65"/>
      <c r="T115" s="65"/>
      <c r="U115" s="65">
        <v>1</v>
      </c>
      <c r="V115" s="65"/>
      <c r="W115" s="74"/>
      <c r="X115" s="5">
        <f t="shared" si="22"/>
        <v>10</v>
      </c>
      <c r="Y115" s="5">
        <f t="shared" si="23"/>
        <v>4</v>
      </c>
      <c r="Z115" s="5">
        <f t="shared" si="24"/>
        <v>0</v>
      </c>
      <c r="AA115" s="37">
        <f t="shared" si="26"/>
        <v>0</v>
      </c>
    </row>
    <row r="116" spans="1:27" s="22" customFormat="1" x14ac:dyDescent="0.2">
      <c r="A116" s="35">
        <v>115</v>
      </c>
      <c r="B116" s="36" t="s">
        <v>95</v>
      </c>
      <c r="C116" s="39" t="s">
        <v>133</v>
      </c>
      <c r="D116" s="5">
        <f t="shared" si="25"/>
        <v>16</v>
      </c>
      <c r="E116" s="65"/>
      <c r="F116" s="65">
        <v>10</v>
      </c>
      <c r="G116" s="65"/>
      <c r="H116" s="65"/>
      <c r="I116" s="65">
        <v>1</v>
      </c>
      <c r="J116" s="65"/>
      <c r="K116" s="65"/>
      <c r="L116" s="65"/>
      <c r="M116" s="65"/>
      <c r="N116" s="65"/>
      <c r="O116" s="65"/>
      <c r="P116" s="65"/>
      <c r="Q116" s="65">
        <v>1</v>
      </c>
      <c r="R116" s="65">
        <v>3</v>
      </c>
      <c r="S116" s="65"/>
      <c r="T116" s="65"/>
      <c r="U116" s="65">
        <v>1</v>
      </c>
      <c r="V116" s="65"/>
      <c r="W116" s="74"/>
      <c r="X116" s="5">
        <f t="shared" si="22"/>
        <v>11</v>
      </c>
      <c r="Y116" s="5">
        <f t="shared" si="23"/>
        <v>5</v>
      </c>
      <c r="Z116" s="5">
        <f t="shared" si="24"/>
        <v>0</v>
      </c>
      <c r="AA116" s="37">
        <f t="shared" si="26"/>
        <v>0</v>
      </c>
    </row>
    <row r="117" spans="1:27" s="22" customFormat="1" x14ac:dyDescent="0.2">
      <c r="A117" s="35">
        <v>116</v>
      </c>
      <c r="B117" s="36" t="s">
        <v>95</v>
      </c>
      <c r="C117" s="39" t="s">
        <v>108</v>
      </c>
      <c r="D117" s="5">
        <f t="shared" si="25"/>
        <v>19</v>
      </c>
      <c r="E117" s="65"/>
      <c r="F117" s="65">
        <v>11</v>
      </c>
      <c r="G117" s="65"/>
      <c r="H117" s="65"/>
      <c r="I117" s="65">
        <v>1</v>
      </c>
      <c r="J117" s="65"/>
      <c r="K117" s="65"/>
      <c r="L117" s="65"/>
      <c r="M117" s="65"/>
      <c r="N117" s="65"/>
      <c r="O117" s="65"/>
      <c r="P117" s="65"/>
      <c r="Q117" s="65">
        <v>1</v>
      </c>
      <c r="R117" s="65">
        <v>3</v>
      </c>
      <c r="S117" s="65"/>
      <c r="T117" s="65"/>
      <c r="U117" s="65">
        <v>2</v>
      </c>
      <c r="V117" s="65"/>
      <c r="W117" s="74">
        <v>1</v>
      </c>
      <c r="X117" s="5">
        <f t="shared" si="22"/>
        <v>12</v>
      </c>
      <c r="Y117" s="5">
        <f t="shared" si="23"/>
        <v>6</v>
      </c>
      <c r="Z117" s="5">
        <f t="shared" si="24"/>
        <v>1</v>
      </c>
      <c r="AA117" s="37">
        <f t="shared" si="26"/>
        <v>0</v>
      </c>
    </row>
    <row r="118" spans="1:27" s="22" customFormat="1" x14ac:dyDescent="0.2">
      <c r="A118" s="35">
        <v>117</v>
      </c>
      <c r="B118" s="36" t="s">
        <v>95</v>
      </c>
      <c r="C118" s="39" t="s">
        <v>109</v>
      </c>
      <c r="D118" s="5">
        <f t="shared" si="25"/>
        <v>13</v>
      </c>
      <c r="E118" s="65"/>
      <c r="F118" s="65">
        <v>8</v>
      </c>
      <c r="G118" s="65"/>
      <c r="H118" s="65"/>
      <c r="I118" s="65">
        <v>1</v>
      </c>
      <c r="J118" s="65"/>
      <c r="K118" s="65"/>
      <c r="L118" s="65"/>
      <c r="M118" s="65"/>
      <c r="N118" s="65"/>
      <c r="O118" s="65"/>
      <c r="P118" s="65"/>
      <c r="Q118" s="65">
        <v>1</v>
      </c>
      <c r="R118" s="65">
        <v>2</v>
      </c>
      <c r="S118" s="65"/>
      <c r="T118" s="65"/>
      <c r="U118" s="65">
        <v>1</v>
      </c>
      <c r="V118" s="65"/>
      <c r="W118" s="74"/>
      <c r="X118" s="5">
        <f t="shared" si="22"/>
        <v>9</v>
      </c>
      <c r="Y118" s="5">
        <f t="shared" si="23"/>
        <v>4</v>
      </c>
      <c r="Z118" s="5">
        <f t="shared" si="24"/>
        <v>0</v>
      </c>
      <c r="AA118" s="37">
        <f t="shared" si="26"/>
        <v>0</v>
      </c>
    </row>
    <row r="119" spans="1:27" s="22" customFormat="1" x14ac:dyDescent="0.2">
      <c r="A119" s="35">
        <v>118</v>
      </c>
      <c r="B119" s="36" t="s">
        <v>95</v>
      </c>
      <c r="C119" s="39" t="s">
        <v>110</v>
      </c>
      <c r="D119" s="5">
        <f t="shared" si="25"/>
        <v>13</v>
      </c>
      <c r="E119" s="65"/>
      <c r="F119" s="65">
        <v>8</v>
      </c>
      <c r="G119" s="65"/>
      <c r="H119" s="65"/>
      <c r="I119" s="65">
        <v>1</v>
      </c>
      <c r="J119" s="65"/>
      <c r="K119" s="65"/>
      <c r="L119" s="65"/>
      <c r="M119" s="65"/>
      <c r="N119" s="65"/>
      <c r="O119" s="65"/>
      <c r="P119" s="65"/>
      <c r="Q119" s="65">
        <v>1</v>
      </c>
      <c r="R119" s="65">
        <v>2</v>
      </c>
      <c r="S119" s="65"/>
      <c r="T119" s="65"/>
      <c r="U119" s="65">
        <v>1</v>
      </c>
      <c r="V119" s="65"/>
      <c r="W119" s="74"/>
      <c r="X119" s="5">
        <f t="shared" si="22"/>
        <v>9</v>
      </c>
      <c r="Y119" s="5">
        <f t="shared" si="23"/>
        <v>4</v>
      </c>
      <c r="Z119" s="5">
        <f t="shared" si="24"/>
        <v>0</v>
      </c>
      <c r="AA119" s="37">
        <f t="shared" si="26"/>
        <v>0</v>
      </c>
    </row>
    <row r="120" spans="1:27" s="22" customFormat="1" x14ac:dyDescent="0.2">
      <c r="A120" s="35">
        <v>119</v>
      </c>
      <c r="B120" s="36" t="s">
        <v>95</v>
      </c>
      <c r="C120" s="39" t="s">
        <v>111</v>
      </c>
      <c r="D120" s="5">
        <f t="shared" si="25"/>
        <v>17</v>
      </c>
      <c r="E120" s="65"/>
      <c r="F120" s="65">
        <v>10</v>
      </c>
      <c r="G120" s="65"/>
      <c r="H120" s="65">
        <v>1</v>
      </c>
      <c r="I120" s="65">
        <v>1</v>
      </c>
      <c r="J120" s="65"/>
      <c r="K120" s="65"/>
      <c r="L120" s="65"/>
      <c r="M120" s="65"/>
      <c r="N120" s="65"/>
      <c r="O120" s="65"/>
      <c r="P120" s="65"/>
      <c r="Q120" s="65"/>
      <c r="R120" s="65">
        <v>3</v>
      </c>
      <c r="S120" s="65"/>
      <c r="T120" s="65"/>
      <c r="U120" s="65">
        <v>1</v>
      </c>
      <c r="V120" s="65"/>
      <c r="W120" s="74">
        <v>1</v>
      </c>
      <c r="X120" s="5">
        <f t="shared" si="22"/>
        <v>12</v>
      </c>
      <c r="Y120" s="5">
        <f t="shared" si="23"/>
        <v>4</v>
      </c>
      <c r="Z120" s="5">
        <f t="shared" si="24"/>
        <v>1</v>
      </c>
      <c r="AA120" s="37">
        <f t="shared" si="26"/>
        <v>0</v>
      </c>
    </row>
    <row r="121" spans="1:27" s="22" customFormat="1" x14ac:dyDescent="0.2">
      <c r="A121" s="35">
        <v>120</v>
      </c>
      <c r="B121" s="36" t="s">
        <v>95</v>
      </c>
      <c r="C121" s="39" t="s">
        <v>112</v>
      </c>
      <c r="D121" s="5">
        <f t="shared" si="25"/>
        <v>14</v>
      </c>
      <c r="E121" s="65"/>
      <c r="F121" s="65">
        <v>9</v>
      </c>
      <c r="G121" s="65"/>
      <c r="H121" s="65"/>
      <c r="I121" s="65">
        <v>1</v>
      </c>
      <c r="J121" s="65"/>
      <c r="K121" s="65"/>
      <c r="L121" s="65"/>
      <c r="M121" s="65"/>
      <c r="N121" s="65"/>
      <c r="O121" s="65"/>
      <c r="P121" s="65"/>
      <c r="Q121" s="65">
        <v>1</v>
      </c>
      <c r="R121" s="65">
        <v>2</v>
      </c>
      <c r="S121" s="65"/>
      <c r="T121" s="65"/>
      <c r="U121" s="65">
        <v>1</v>
      </c>
      <c r="V121" s="65"/>
      <c r="W121" s="74"/>
      <c r="X121" s="5">
        <f t="shared" si="22"/>
        <v>10</v>
      </c>
      <c r="Y121" s="5">
        <f t="shared" si="23"/>
        <v>4</v>
      </c>
      <c r="Z121" s="5">
        <f t="shared" si="24"/>
        <v>0</v>
      </c>
      <c r="AA121" s="37">
        <f t="shared" si="26"/>
        <v>0</v>
      </c>
    </row>
    <row r="122" spans="1:27" s="22" customFormat="1" x14ac:dyDescent="0.2">
      <c r="A122" s="35">
        <v>121</v>
      </c>
      <c r="B122" s="36" t="s">
        <v>95</v>
      </c>
      <c r="C122" s="39" t="s">
        <v>56</v>
      </c>
      <c r="D122" s="5">
        <f t="shared" si="25"/>
        <v>15</v>
      </c>
      <c r="E122" s="65"/>
      <c r="F122" s="65">
        <v>9</v>
      </c>
      <c r="G122" s="65"/>
      <c r="H122" s="65">
        <v>1</v>
      </c>
      <c r="I122" s="65">
        <v>1</v>
      </c>
      <c r="J122" s="65"/>
      <c r="K122" s="65"/>
      <c r="L122" s="65"/>
      <c r="M122" s="65"/>
      <c r="N122" s="65"/>
      <c r="O122" s="65"/>
      <c r="P122" s="65"/>
      <c r="Q122" s="65"/>
      <c r="R122" s="65">
        <v>2</v>
      </c>
      <c r="S122" s="65"/>
      <c r="T122" s="65">
        <v>1</v>
      </c>
      <c r="U122" s="65">
        <v>1</v>
      </c>
      <c r="V122" s="65"/>
      <c r="W122" s="74"/>
      <c r="X122" s="5">
        <f t="shared" si="22"/>
        <v>11</v>
      </c>
      <c r="Y122" s="5">
        <f t="shared" si="23"/>
        <v>4</v>
      </c>
      <c r="Z122" s="5">
        <f t="shared" si="24"/>
        <v>0</v>
      </c>
      <c r="AA122" s="37">
        <f t="shared" si="26"/>
        <v>0</v>
      </c>
    </row>
    <row r="123" spans="1:27" s="22" customFormat="1" x14ac:dyDescent="0.2">
      <c r="A123" s="35">
        <v>122</v>
      </c>
      <c r="B123" s="36" t="s">
        <v>95</v>
      </c>
      <c r="C123" s="39" t="s">
        <v>113</v>
      </c>
      <c r="D123" s="5">
        <f t="shared" si="25"/>
        <v>14</v>
      </c>
      <c r="E123" s="65"/>
      <c r="F123" s="65">
        <v>9</v>
      </c>
      <c r="G123" s="65"/>
      <c r="H123" s="65"/>
      <c r="I123" s="65">
        <v>1</v>
      </c>
      <c r="J123" s="65"/>
      <c r="K123" s="65"/>
      <c r="L123" s="65"/>
      <c r="M123" s="65"/>
      <c r="N123" s="65"/>
      <c r="O123" s="65"/>
      <c r="P123" s="65"/>
      <c r="Q123" s="65">
        <v>1</v>
      </c>
      <c r="R123" s="65">
        <v>2</v>
      </c>
      <c r="S123" s="65"/>
      <c r="T123" s="65"/>
      <c r="U123" s="65">
        <v>1</v>
      </c>
      <c r="V123" s="65"/>
      <c r="W123" s="74"/>
      <c r="X123" s="5">
        <f t="shared" si="22"/>
        <v>10</v>
      </c>
      <c r="Y123" s="5">
        <f t="shared" si="23"/>
        <v>4</v>
      </c>
      <c r="Z123" s="5">
        <f t="shared" si="24"/>
        <v>0</v>
      </c>
      <c r="AA123" s="37">
        <f t="shared" si="26"/>
        <v>0</v>
      </c>
    </row>
    <row r="124" spans="1:27" s="22" customFormat="1" x14ac:dyDescent="0.2">
      <c r="A124" s="35">
        <v>123</v>
      </c>
      <c r="B124" s="36" t="s">
        <v>95</v>
      </c>
      <c r="C124" s="39" t="s">
        <v>114</v>
      </c>
      <c r="D124" s="5">
        <f t="shared" si="25"/>
        <v>15</v>
      </c>
      <c r="E124" s="65"/>
      <c r="F124" s="65">
        <v>9</v>
      </c>
      <c r="G124" s="65"/>
      <c r="H124" s="65">
        <v>1</v>
      </c>
      <c r="I124" s="65">
        <v>1</v>
      </c>
      <c r="J124" s="65"/>
      <c r="K124" s="65"/>
      <c r="L124" s="65"/>
      <c r="M124" s="65"/>
      <c r="N124" s="65"/>
      <c r="O124" s="65"/>
      <c r="P124" s="65"/>
      <c r="Q124" s="65"/>
      <c r="R124" s="65">
        <v>2</v>
      </c>
      <c r="S124" s="65"/>
      <c r="T124" s="65"/>
      <c r="U124" s="65">
        <v>1</v>
      </c>
      <c r="V124" s="65"/>
      <c r="W124" s="74">
        <v>1</v>
      </c>
      <c r="X124" s="5">
        <f t="shared" si="22"/>
        <v>11</v>
      </c>
      <c r="Y124" s="5">
        <f t="shared" si="23"/>
        <v>3</v>
      </c>
      <c r="Z124" s="5">
        <f t="shared" si="24"/>
        <v>1</v>
      </c>
      <c r="AA124" s="37">
        <f t="shared" si="26"/>
        <v>0</v>
      </c>
    </row>
    <row r="125" spans="1:27" s="22" customFormat="1" x14ac:dyDescent="0.2">
      <c r="A125" s="35">
        <v>124</v>
      </c>
      <c r="B125" s="36" t="s">
        <v>95</v>
      </c>
      <c r="C125" s="39" t="s">
        <v>115</v>
      </c>
      <c r="D125" s="5">
        <f t="shared" si="25"/>
        <v>14</v>
      </c>
      <c r="E125" s="65"/>
      <c r="F125" s="65">
        <v>8</v>
      </c>
      <c r="G125" s="65"/>
      <c r="H125" s="65"/>
      <c r="I125" s="65">
        <v>1</v>
      </c>
      <c r="J125" s="65"/>
      <c r="K125" s="65"/>
      <c r="L125" s="65"/>
      <c r="M125" s="65"/>
      <c r="N125" s="65"/>
      <c r="O125" s="65"/>
      <c r="P125" s="65"/>
      <c r="Q125" s="65">
        <v>1</v>
      </c>
      <c r="R125" s="65">
        <v>2</v>
      </c>
      <c r="S125" s="65"/>
      <c r="T125" s="65"/>
      <c r="U125" s="65">
        <v>1</v>
      </c>
      <c r="V125" s="65"/>
      <c r="W125" s="74">
        <v>1</v>
      </c>
      <c r="X125" s="5">
        <f t="shared" si="22"/>
        <v>9</v>
      </c>
      <c r="Y125" s="5">
        <f t="shared" si="23"/>
        <v>4</v>
      </c>
      <c r="Z125" s="5">
        <f t="shared" si="24"/>
        <v>1</v>
      </c>
      <c r="AA125" s="37">
        <f t="shared" si="26"/>
        <v>0</v>
      </c>
    </row>
    <row r="126" spans="1:27" s="22" customFormat="1" x14ac:dyDescent="0.2">
      <c r="A126" s="35">
        <v>125</v>
      </c>
      <c r="B126" s="36" t="s">
        <v>95</v>
      </c>
      <c r="C126" s="39" t="s">
        <v>116</v>
      </c>
      <c r="D126" s="5">
        <f t="shared" si="25"/>
        <v>13</v>
      </c>
      <c r="E126" s="65"/>
      <c r="F126" s="65">
        <v>8</v>
      </c>
      <c r="G126" s="65"/>
      <c r="H126" s="65"/>
      <c r="I126" s="65">
        <v>1</v>
      </c>
      <c r="J126" s="65"/>
      <c r="K126" s="65"/>
      <c r="L126" s="65"/>
      <c r="M126" s="65"/>
      <c r="N126" s="65"/>
      <c r="O126" s="65"/>
      <c r="P126" s="65"/>
      <c r="Q126" s="65">
        <v>1</v>
      </c>
      <c r="R126" s="65">
        <v>2</v>
      </c>
      <c r="S126" s="65"/>
      <c r="T126" s="65"/>
      <c r="U126" s="65">
        <v>1</v>
      </c>
      <c r="V126" s="65"/>
      <c r="W126" s="74"/>
      <c r="X126" s="5">
        <f t="shared" si="22"/>
        <v>9</v>
      </c>
      <c r="Y126" s="5">
        <f t="shared" si="23"/>
        <v>4</v>
      </c>
      <c r="Z126" s="5">
        <f t="shared" si="24"/>
        <v>0</v>
      </c>
      <c r="AA126" s="37">
        <f t="shared" si="26"/>
        <v>0</v>
      </c>
    </row>
    <row r="127" spans="1:27" s="22" customFormat="1" x14ac:dyDescent="0.2">
      <c r="A127" s="35">
        <v>126</v>
      </c>
      <c r="B127" s="36" t="s">
        <v>95</v>
      </c>
      <c r="C127" s="39" t="s">
        <v>117</v>
      </c>
      <c r="D127" s="5">
        <f t="shared" si="25"/>
        <v>13</v>
      </c>
      <c r="E127" s="65"/>
      <c r="F127" s="65">
        <v>8</v>
      </c>
      <c r="G127" s="65"/>
      <c r="H127" s="65"/>
      <c r="I127" s="65">
        <v>1</v>
      </c>
      <c r="J127" s="65"/>
      <c r="K127" s="65"/>
      <c r="L127" s="65"/>
      <c r="M127" s="65"/>
      <c r="N127" s="65"/>
      <c r="O127" s="65"/>
      <c r="P127" s="65"/>
      <c r="Q127" s="65">
        <v>1</v>
      </c>
      <c r="R127" s="65">
        <v>2</v>
      </c>
      <c r="S127" s="65"/>
      <c r="T127" s="65"/>
      <c r="U127" s="65">
        <v>1</v>
      </c>
      <c r="V127" s="65"/>
      <c r="W127" s="74"/>
      <c r="X127" s="5">
        <f t="shared" si="22"/>
        <v>9</v>
      </c>
      <c r="Y127" s="5">
        <f t="shared" si="23"/>
        <v>4</v>
      </c>
      <c r="Z127" s="5">
        <f t="shared" si="24"/>
        <v>0</v>
      </c>
      <c r="AA127" s="37">
        <f t="shared" si="26"/>
        <v>0</v>
      </c>
    </row>
    <row r="128" spans="1:27" s="22" customFormat="1" x14ac:dyDescent="0.2">
      <c r="A128" s="35">
        <v>127</v>
      </c>
      <c r="B128" s="36" t="s">
        <v>95</v>
      </c>
      <c r="C128" s="39" t="s">
        <v>118</v>
      </c>
      <c r="D128" s="5">
        <f t="shared" si="25"/>
        <v>18</v>
      </c>
      <c r="E128" s="65"/>
      <c r="F128" s="65">
        <v>11</v>
      </c>
      <c r="G128" s="65"/>
      <c r="H128" s="65"/>
      <c r="I128" s="65">
        <v>1</v>
      </c>
      <c r="J128" s="65"/>
      <c r="K128" s="65"/>
      <c r="L128" s="65"/>
      <c r="M128" s="65"/>
      <c r="N128" s="65"/>
      <c r="O128" s="65"/>
      <c r="P128" s="65"/>
      <c r="Q128" s="65">
        <v>1</v>
      </c>
      <c r="R128" s="65">
        <v>3</v>
      </c>
      <c r="S128" s="65"/>
      <c r="T128" s="65"/>
      <c r="U128" s="65">
        <v>1</v>
      </c>
      <c r="V128" s="65"/>
      <c r="W128" s="74">
        <v>1</v>
      </c>
      <c r="X128" s="5">
        <f t="shared" si="22"/>
        <v>12</v>
      </c>
      <c r="Y128" s="5">
        <f t="shared" si="23"/>
        <v>5</v>
      </c>
      <c r="Z128" s="5">
        <f t="shared" si="24"/>
        <v>1</v>
      </c>
      <c r="AA128" s="37">
        <f t="shared" si="26"/>
        <v>0</v>
      </c>
    </row>
    <row r="129" spans="1:27" s="22" customFormat="1" x14ac:dyDescent="0.2">
      <c r="A129" s="35">
        <v>128</v>
      </c>
      <c r="B129" s="36" t="s">
        <v>95</v>
      </c>
      <c r="C129" s="39" t="s">
        <v>119</v>
      </c>
      <c r="D129" s="5">
        <f t="shared" si="25"/>
        <v>23</v>
      </c>
      <c r="E129" s="65"/>
      <c r="F129" s="65">
        <v>15</v>
      </c>
      <c r="G129" s="65"/>
      <c r="H129" s="65"/>
      <c r="I129" s="65">
        <v>1</v>
      </c>
      <c r="J129" s="65"/>
      <c r="K129" s="65"/>
      <c r="L129" s="65"/>
      <c r="M129" s="65"/>
      <c r="N129" s="65"/>
      <c r="O129" s="65"/>
      <c r="P129" s="65"/>
      <c r="Q129" s="65">
        <v>1</v>
      </c>
      <c r="R129" s="65">
        <v>3</v>
      </c>
      <c r="S129" s="65"/>
      <c r="T129" s="65"/>
      <c r="U129" s="65">
        <v>1</v>
      </c>
      <c r="V129" s="65"/>
      <c r="W129" s="74">
        <v>2</v>
      </c>
      <c r="X129" s="5">
        <f t="shared" si="22"/>
        <v>16</v>
      </c>
      <c r="Y129" s="5">
        <f t="shared" si="23"/>
        <v>5</v>
      </c>
      <c r="Z129" s="5">
        <f t="shared" si="24"/>
        <v>2</v>
      </c>
      <c r="AA129" s="37">
        <f t="shared" si="26"/>
        <v>0</v>
      </c>
    </row>
    <row r="130" spans="1:27" s="22" customFormat="1" x14ac:dyDescent="0.2">
      <c r="A130" s="35">
        <v>129</v>
      </c>
      <c r="B130" s="36" t="s">
        <v>95</v>
      </c>
      <c r="C130" s="39" t="s">
        <v>120</v>
      </c>
      <c r="D130" s="5">
        <f t="shared" si="25"/>
        <v>16</v>
      </c>
      <c r="E130" s="65"/>
      <c r="F130" s="65">
        <v>10</v>
      </c>
      <c r="G130" s="65"/>
      <c r="H130" s="65"/>
      <c r="I130" s="65">
        <v>1</v>
      </c>
      <c r="J130" s="65"/>
      <c r="K130" s="65"/>
      <c r="L130" s="65"/>
      <c r="M130" s="65"/>
      <c r="N130" s="65"/>
      <c r="O130" s="65"/>
      <c r="P130" s="65"/>
      <c r="Q130" s="65">
        <v>1</v>
      </c>
      <c r="R130" s="65">
        <v>3</v>
      </c>
      <c r="S130" s="65"/>
      <c r="T130" s="65"/>
      <c r="U130" s="65">
        <v>1</v>
      </c>
      <c r="V130" s="65"/>
      <c r="W130" s="74"/>
      <c r="X130" s="5">
        <f t="shared" si="22"/>
        <v>11</v>
      </c>
      <c r="Y130" s="5">
        <f t="shared" si="23"/>
        <v>5</v>
      </c>
      <c r="Z130" s="5">
        <f t="shared" si="24"/>
        <v>0</v>
      </c>
      <c r="AA130" s="37">
        <f t="shared" si="26"/>
        <v>0</v>
      </c>
    </row>
    <row r="131" spans="1:27" s="22" customFormat="1" x14ac:dyDescent="0.2">
      <c r="A131" s="35">
        <v>130</v>
      </c>
      <c r="B131" s="36" t="s">
        <v>95</v>
      </c>
      <c r="C131" s="39" t="s">
        <v>121</v>
      </c>
      <c r="D131" s="5">
        <f t="shared" si="25"/>
        <v>20</v>
      </c>
      <c r="E131" s="65"/>
      <c r="F131" s="65">
        <v>13</v>
      </c>
      <c r="G131" s="65"/>
      <c r="H131" s="65"/>
      <c r="I131" s="65">
        <v>1</v>
      </c>
      <c r="J131" s="65"/>
      <c r="K131" s="65"/>
      <c r="L131" s="65"/>
      <c r="M131" s="65"/>
      <c r="N131" s="65"/>
      <c r="O131" s="65"/>
      <c r="P131" s="65"/>
      <c r="Q131" s="65">
        <v>1</v>
      </c>
      <c r="R131" s="65">
        <v>3</v>
      </c>
      <c r="S131" s="65"/>
      <c r="T131" s="65"/>
      <c r="U131" s="65">
        <v>1</v>
      </c>
      <c r="V131" s="65"/>
      <c r="W131" s="74">
        <v>1</v>
      </c>
      <c r="X131" s="5">
        <f t="shared" si="22"/>
        <v>14</v>
      </c>
      <c r="Y131" s="5">
        <f t="shared" si="23"/>
        <v>5</v>
      </c>
      <c r="Z131" s="5">
        <f t="shared" si="24"/>
        <v>1</v>
      </c>
      <c r="AA131" s="37">
        <f t="shared" si="26"/>
        <v>0</v>
      </c>
    </row>
    <row r="132" spans="1:27" s="22" customFormat="1" x14ac:dyDescent="0.2">
      <c r="A132" s="35">
        <v>131</v>
      </c>
      <c r="B132" s="36" t="s">
        <v>95</v>
      </c>
      <c r="C132" s="39" t="s">
        <v>122</v>
      </c>
      <c r="D132" s="5">
        <f t="shared" si="25"/>
        <v>13</v>
      </c>
      <c r="E132" s="65"/>
      <c r="F132" s="65">
        <v>8</v>
      </c>
      <c r="G132" s="65"/>
      <c r="H132" s="65"/>
      <c r="I132" s="65">
        <v>1</v>
      </c>
      <c r="J132" s="65"/>
      <c r="K132" s="65"/>
      <c r="L132" s="65"/>
      <c r="M132" s="65"/>
      <c r="N132" s="65"/>
      <c r="O132" s="65"/>
      <c r="P132" s="65"/>
      <c r="Q132" s="65">
        <v>1</v>
      </c>
      <c r="R132" s="65">
        <v>2</v>
      </c>
      <c r="S132" s="65"/>
      <c r="T132" s="65"/>
      <c r="U132" s="65">
        <v>1</v>
      </c>
      <c r="V132" s="65"/>
      <c r="W132" s="74"/>
      <c r="X132" s="5">
        <f t="shared" si="22"/>
        <v>9</v>
      </c>
      <c r="Y132" s="5">
        <f t="shared" si="23"/>
        <v>4</v>
      </c>
      <c r="Z132" s="5">
        <f t="shared" si="24"/>
        <v>0</v>
      </c>
      <c r="AA132" s="37">
        <f t="shared" si="26"/>
        <v>0</v>
      </c>
    </row>
    <row r="133" spans="1:27" s="22" customFormat="1" x14ac:dyDescent="0.2">
      <c r="A133" s="35">
        <v>132</v>
      </c>
      <c r="B133" s="36" t="s">
        <v>95</v>
      </c>
      <c r="C133" s="39" t="s">
        <v>61</v>
      </c>
      <c r="D133" s="5">
        <f t="shared" si="25"/>
        <v>22</v>
      </c>
      <c r="E133" s="65"/>
      <c r="F133" s="65">
        <v>15</v>
      </c>
      <c r="G133" s="65"/>
      <c r="H133" s="65">
        <v>1</v>
      </c>
      <c r="I133" s="65">
        <v>1</v>
      </c>
      <c r="J133" s="65"/>
      <c r="K133" s="65"/>
      <c r="L133" s="65"/>
      <c r="M133" s="65"/>
      <c r="N133" s="65"/>
      <c r="O133" s="65"/>
      <c r="P133" s="65"/>
      <c r="Q133" s="65"/>
      <c r="R133" s="65">
        <v>3</v>
      </c>
      <c r="S133" s="65"/>
      <c r="T133" s="65"/>
      <c r="U133" s="65">
        <v>1</v>
      </c>
      <c r="V133" s="65"/>
      <c r="W133" s="74">
        <v>1</v>
      </c>
      <c r="X133" s="5">
        <f t="shared" si="22"/>
        <v>17</v>
      </c>
      <c r="Y133" s="5">
        <f t="shared" si="23"/>
        <v>4</v>
      </c>
      <c r="Z133" s="5">
        <f t="shared" si="24"/>
        <v>1</v>
      </c>
      <c r="AA133" s="37">
        <f t="shared" si="26"/>
        <v>0</v>
      </c>
    </row>
    <row r="134" spans="1:27" s="22" customFormat="1" x14ac:dyDescent="0.2">
      <c r="A134" s="35">
        <v>133</v>
      </c>
      <c r="B134" s="36" t="s">
        <v>95</v>
      </c>
      <c r="C134" s="39" t="s">
        <v>123</v>
      </c>
      <c r="D134" s="5">
        <f t="shared" si="25"/>
        <v>14</v>
      </c>
      <c r="E134" s="65"/>
      <c r="F134" s="65">
        <v>8</v>
      </c>
      <c r="G134" s="65"/>
      <c r="H134" s="65"/>
      <c r="I134" s="65">
        <v>1</v>
      </c>
      <c r="J134" s="65"/>
      <c r="K134" s="65"/>
      <c r="L134" s="65"/>
      <c r="M134" s="65"/>
      <c r="N134" s="65"/>
      <c r="O134" s="65"/>
      <c r="P134" s="65"/>
      <c r="Q134" s="65">
        <v>1</v>
      </c>
      <c r="R134" s="65">
        <v>2</v>
      </c>
      <c r="S134" s="65"/>
      <c r="T134" s="65"/>
      <c r="U134" s="65">
        <v>1</v>
      </c>
      <c r="V134" s="65"/>
      <c r="W134" s="74">
        <v>1</v>
      </c>
      <c r="X134" s="5">
        <f t="shared" ref="X134:X161" si="27">SUM(E134:O134)</f>
        <v>9</v>
      </c>
      <c r="Y134" s="5">
        <f t="shared" ref="Y134:Y161" si="28">SUM(P134:V134)</f>
        <v>4</v>
      </c>
      <c r="Z134" s="5">
        <f t="shared" ref="Z134:Z161" si="29">SUM(W134)</f>
        <v>1</v>
      </c>
      <c r="AA134" s="37">
        <f t="shared" si="26"/>
        <v>0</v>
      </c>
    </row>
    <row r="135" spans="1:27" s="22" customFormat="1" x14ac:dyDescent="0.2">
      <c r="A135" s="35">
        <v>134</v>
      </c>
      <c r="B135" s="36" t="s">
        <v>95</v>
      </c>
      <c r="C135" s="39" t="s">
        <v>124</v>
      </c>
      <c r="D135" s="5">
        <f t="shared" ref="D135:D161" si="30">SUM(E135:W135)</f>
        <v>19</v>
      </c>
      <c r="E135" s="65"/>
      <c r="F135" s="65">
        <v>12</v>
      </c>
      <c r="G135" s="65"/>
      <c r="H135" s="65"/>
      <c r="I135" s="65">
        <v>1</v>
      </c>
      <c r="J135" s="65"/>
      <c r="K135" s="65"/>
      <c r="L135" s="65"/>
      <c r="M135" s="65"/>
      <c r="N135" s="65"/>
      <c r="O135" s="65"/>
      <c r="P135" s="65"/>
      <c r="Q135" s="65">
        <v>1</v>
      </c>
      <c r="R135" s="65">
        <v>3</v>
      </c>
      <c r="S135" s="65"/>
      <c r="T135" s="65"/>
      <c r="U135" s="65">
        <v>1</v>
      </c>
      <c r="V135" s="65"/>
      <c r="W135" s="74">
        <v>1</v>
      </c>
      <c r="X135" s="5">
        <f t="shared" si="27"/>
        <v>13</v>
      </c>
      <c r="Y135" s="5">
        <f t="shared" si="28"/>
        <v>5</v>
      </c>
      <c r="Z135" s="5">
        <f t="shared" si="29"/>
        <v>1</v>
      </c>
      <c r="AA135" s="37">
        <f t="shared" ref="AA135:AA161" si="31">D135-X135-Y135-Z135</f>
        <v>0</v>
      </c>
    </row>
    <row r="136" spans="1:27" s="22" customFormat="1" x14ac:dyDescent="0.2">
      <c r="A136" s="35">
        <v>135</v>
      </c>
      <c r="B136" s="36" t="s">
        <v>95</v>
      </c>
      <c r="C136" s="39" t="s">
        <v>125</v>
      </c>
      <c r="D136" s="5">
        <f t="shared" si="30"/>
        <v>20</v>
      </c>
      <c r="E136" s="65"/>
      <c r="F136" s="65">
        <v>13</v>
      </c>
      <c r="G136" s="65"/>
      <c r="H136" s="65"/>
      <c r="I136" s="65">
        <v>1</v>
      </c>
      <c r="J136" s="65"/>
      <c r="K136" s="65"/>
      <c r="L136" s="65"/>
      <c r="M136" s="65"/>
      <c r="N136" s="65"/>
      <c r="O136" s="65"/>
      <c r="P136" s="65"/>
      <c r="Q136" s="65">
        <v>1</v>
      </c>
      <c r="R136" s="65">
        <v>3</v>
      </c>
      <c r="S136" s="65"/>
      <c r="T136" s="65"/>
      <c r="U136" s="65">
        <v>1</v>
      </c>
      <c r="V136" s="65"/>
      <c r="W136" s="74">
        <v>1</v>
      </c>
      <c r="X136" s="5">
        <f t="shared" si="27"/>
        <v>14</v>
      </c>
      <c r="Y136" s="5">
        <f t="shared" si="28"/>
        <v>5</v>
      </c>
      <c r="Z136" s="5">
        <f t="shared" si="29"/>
        <v>1</v>
      </c>
      <c r="AA136" s="37">
        <f t="shared" si="31"/>
        <v>0</v>
      </c>
    </row>
    <row r="137" spans="1:27" s="22" customFormat="1" x14ac:dyDescent="0.2">
      <c r="A137" s="35">
        <v>136</v>
      </c>
      <c r="B137" s="36" t="s">
        <v>95</v>
      </c>
      <c r="C137" s="39" t="s">
        <v>37</v>
      </c>
      <c r="D137" s="5">
        <f t="shared" si="30"/>
        <v>20</v>
      </c>
      <c r="E137" s="65"/>
      <c r="F137" s="65">
        <v>12</v>
      </c>
      <c r="G137" s="65"/>
      <c r="H137" s="65">
        <v>1</v>
      </c>
      <c r="I137" s="65">
        <v>1</v>
      </c>
      <c r="J137" s="65"/>
      <c r="K137" s="65"/>
      <c r="L137" s="65"/>
      <c r="M137" s="65"/>
      <c r="N137" s="65"/>
      <c r="O137" s="65"/>
      <c r="P137" s="65"/>
      <c r="Q137" s="65">
        <v>1</v>
      </c>
      <c r="R137" s="65">
        <v>3</v>
      </c>
      <c r="S137" s="65"/>
      <c r="T137" s="65"/>
      <c r="U137" s="65">
        <v>1</v>
      </c>
      <c r="V137" s="65"/>
      <c r="W137" s="74">
        <v>1</v>
      </c>
      <c r="X137" s="5">
        <f t="shared" si="27"/>
        <v>14</v>
      </c>
      <c r="Y137" s="5">
        <f t="shared" si="28"/>
        <v>5</v>
      </c>
      <c r="Z137" s="5">
        <f t="shared" si="29"/>
        <v>1</v>
      </c>
      <c r="AA137" s="37">
        <f t="shared" si="31"/>
        <v>0</v>
      </c>
    </row>
    <row r="138" spans="1:27" s="22" customFormat="1" x14ac:dyDescent="0.2">
      <c r="A138" s="35">
        <v>137</v>
      </c>
      <c r="B138" s="36" t="s">
        <v>95</v>
      </c>
      <c r="C138" s="39" t="s">
        <v>126</v>
      </c>
      <c r="D138" s="5">
        <f t="shared" si="30"/>
        <v>23</v>
      </c>
      <c r="E138" s="65"/>
      <c r="F138" s="65">
        <v>16</v>
      </c>
      <c r="G138" s="65"/>
      <c r="H138" s="65"/>
      <c r="I138" s="65">
        <v>1</v>
      </c>
      <c r="J138" s="65"/>
      <c r="K138" s="65"/>
      <c r="L138" s="65"/>
      <c r="M138" s="65"/>
      <c r="N138" s="65"/>
      <c r="O138" s="65"/>
      <c r="P138" s="65"/>
      <c r="Q138" s="65">
        <v>1</v>
      </c>
      <c r="R138" s="65">
        <v>3</v>
      </c>
      <c r="S138" s="65"/>
      <c r="T138" s="65"/>
      <c r="U138" s="65">
        <v>1</v>
      </c>
      <c r="V138" s="65"/>
      <c r="W138" s="74">
        <v>1</v>
      </c>
      <c r="X138" s="5">
        <f t="shared" si="27"/>
        <v>17</v>
      </c>
      <c r="Y138" s="5">
        <f t="shared" si="28"/>
        <v>5</v>
      </c>
      <c r="Z138" s="5">
        <f t="shared" si="29"/>
        <v>1</v>
      </c>
      <c r="AA138" s="37">
        <f t="shared" si="31"/>
        <v>0</v>
      </c>
    </row>
    <row r="139" spans="1:27" s="22" customFormat="1" x14ac:dyDescent="0.2">
      <c r="A139" s="35">
        <v>138</v>
      </c>
      <c r="B139" s="36" t="s">
        <v>95</v>
      </c>
      <c r="C139" s="39" t="s">
        <v>127</v>
      </c>
      <c r="D139" s="5">
        <f t="shared" si="30"/>
        <v>13</v>
      </c>
      <c r="E139" s="65"/>
      <c r="F139" s="65">
        <v>8</v>
      </c>
      <c r="G139" s="65"/>
      <c r="H139" s="65"/>
      <c r="I139" s="65">
        <v>1</v>
      </c>
      <c r="J139" s="65"/>
      <c r="K139" s="65"/>
      <c r="L139" s="65"/>
      <c r="M139" s="65"/>
      <c r="N139" s="65"/>
      <c r="O139" s="65"/>
      <c r="P139" s="65"/>
      <c r="Q139" s="65">
        <v>1</v>
      </c>
      <c r="R139" s="65">
        <v>2</v>
      </c>
      <c r="S139" s="65"/>
      <c r="T139" s="65"/>
      <c r="U139" s="65">
        <v>1</v>
      </c>
      <c r="V139" s="65"/>
      <c r="W139" s="74"/>
      <c r="X139" s="5">
        <f t="shared" si="27"/>
        <v>9</v>
      </c>
      <c r="Y139" s="5">
        <f t="shared" si="28"/>
        <v>4</v>
      </c>
      <c r="Z139" s="5">
        <f t="shared" si="29"/>
        <v>0</v>
      </c>
      <c r="AA139" s="37">
        <f t="shared" si="31"/>
        <v>0</v>
      </c>
    </row>
    <row r="140" spans="1:27" s="22" customFormat="1" x14ac:dyDescent="0.2">
      <c r="A140" s="35">
        <v>139</v>
      </c>
      <c r="B140" s="36" t="s">
        <v>95</v>
      </c>
      <c r="C140" s="39" t="s">
        <v>128</v>
      </c>
      <c r="D140" s="5">
        <f t="shared" si="30"/>
        <v>16</v>
      </c>
      <c r="E140" s="65"/>
      <c r="F140" s="65">
        <v>10</v>
      </c>
      <c r="G140" s="65"/>
      <c r="H140" s="65"/>
      <c r="I140" s="65">
        <v>1</v>
      </c>
      <c r="J140" s="65"/>
      <c r="K140" s="65"/>
      <c r="L140" s="65"/>
      <c r="M140" s="65"/>
      <c r="N140" s="65"/>
      <c r="O140" s="65"/>
      <c r="P140" s="65"/>
      <c r="Q140" s="65">
        <v>1</v>
      </c>
      <c r="R140" s="65">
        <v>3</v>
      </c>
      <c r="S140" s="65"/>
      <c r="T140" s="65"/>
      <c r="U140" s="65">
        <v>1</v>
      </c>
      <c r="V140" s="65"/>
      <c r="W140" s="74"/>
      <c r="X140" s="5">
        <f t="shared" si="27"/>
        <v>11</v>
      </c>
      <c r="Y140" s="5">
        <f t="shared" si="28"/>
        <v>5</v>
      </c>
      <c r="Z140" s="5">
        <f t="shared" si="29"/>
        <v>0</v>
      </c>
      <c r="AA140" s="37">
        <f t="shared" si="31"/>
        <v>0</v>
      </c>
    </row>
    <row r="141" spans="1:27" s="22" customFormat="1" x14ac:dyDescent="0.2">
      <c r="A141" s="35">
        <v>140</v>
      </c>
      <c r="B141" s="36" t="s">
        <v>95</v>
      </c>
      <c r="C141" s="39" t="s">
        <v>129</v>
      </c>
      <c r="D141" s="5">
        <f t="shared" si="30"/>
        <v>20</v>
      </c>
      <c r="E141" s="65"/>
      <c r="F141" s="65">
        <v>13</v>
      </c>
      <c r="G141" s="65"/>
      <c r="H141" s="65"/>
      <c r="I141" s="65">
        <v>1</v>
      </c>
      <c r="J141" s="65"/>
      <c r="K141" s="65"/>
      <c r="L141" s="65"/>
      <c r="M141" s="65"/>
      <c r="N141" s="65"/>
      <c r="O141" s="65"/>
      <c r="P141" s="65"/>
      <c r="Q141" s="65">
        <v>1</v>
      </c>
      <c r="R141" s="65">
        <v>3</v>
      </c>
      <c r="S141" s="65"/>
      <c r="T141" s="65"/>
      <c r="U141" s="65">
        <v>1</v>
      </c>
      <c r="V141" s="65"/>
      <c r="W141" s="74">
        <v>1</v>
      </c>
      <c r="X141" s="5">
        <f t="shared" si="27"/>
        <v>14</v>
      </c>
      <c r="Y141" s="5">
        <f t="shared" si="28"/>
        <v>5</v>
      </c>
      <c r="Z141" s="5">
        <f t="shared" si="29"/>
        <v>1</v>
      </c>
      <c r="AA141" s="37">
        <f t="shared" si="31"/>
        <v>0</v>
      </c>
    </row>
    <row r="142" spans="1:27" s="22" customFormat="1" x14ac:dyDescent="0.2">
      <c r="A142" s="35">
        <v>141</v>
      </c>
      <c r="B142" s="36" t="s">
        <v>95</v>
      </c>
      <c r="C142" s="39" t="s">
        <v>130</v>
      </c>
      <c r="D142" s="5">
        <f t="shared" si="30"/>
        <v>13</v>
      </c>
      <c r="E142" s="65"/>
      <c r="F142" s="65">
        <v>8</v>
      </c>
      <c r="G142" s="65"/>
      <c r="H142" s="65"/>
      <c r="I142" s="65">
        <v>1</v>
      </c>
      <c r="J142" s="65"/>
      <c r="K142" s="65"/>
      <c r="L142" s="65"/>
      <c r="M142" s="65"/>
      <c r="N142" s="65"/>
      <c r="O142" s="65"/>
      <c r="P142" s="65"/>
      <c r="Q142" s="65">
        <v>1</v>
      </c>
      <c r="R142" s="65">
        <v>2</v>
      </c>
      <c r="S142" s="65"/>
      <c r="T142" s="65"/>
      <c r="U142" s="65">
        <v>1</v>
      </c>
      <c r="V142" s="65"/>
      <c r="W142" s="74"/>
      <c r="X142" s="5">
        <f t="shared" si="27"/>
        <v>9</v>
      </c>
      <c r="Y142" s="5">
        <f t="shared" si="28"/>
        <v>4</v>
      </c>
      <c r="Z142" s="5">
        <f t="shared" si="29"/>
        <v>0</v>
      </c>
      <c r="AA142" s="37">
        <f t="shared" si="31"/>
        <v>0</v>
      </c>
    </row>
    <row r="143" spans="1:27" s="22" customFormat="1" x14ac:dyDescent="0.2">
      <c r="A143" s="35">
        <v>142</v>
      </c>
      <c r="B143" s="36" t="s">
        <v>95</v>
      </c>
      <c r="C143" s="39" t="s">
        <v>131</v>
      </c>
      <c r="D143" s="5">
        <f t="shared" si="30"/>
        <v>16</v>
      </c>
      <c r="E143" s="65"/>
      <c r="F143" s="65">
        <v>10</v>
      </c>
      <c r="G143" s="65"/>
      <c r="H143" s="65"/>
      <c r="I143" s="65">
        <v>1</v>
      </c>
      <c r="J143" s="65"/>
      <c r="K143" s="65"/>
      <c r="L143" s="65"/>
      <c r="M143" s="65"/>
      <c r="N143" s="65"/>
      <c r="O143" s="65"/>
      <c r="P143" s="65"/>
      <c r="Q143" s="65">
        <v>1</v>
      </c>
      <c r="R143" s="65">
        <v>3</v>
      </c>
      <c r="S143" s="65"/>
      <c r="T143" s="65"/>
      <c r="U143" s="65">
        <v>1</v>
      </c>
      <c r="V143" s="65"/>
      <c r="W143" s="74"/>
      <c r="X143" s="5">
        <f t="shared" si="27"/>
        <v>11</v>
      </c>
      <c r="Y143" s="5">
        <f t="shared" si="28"/>
        <v>5</v>
      </c>
      <c r="Z143" s="5">
        <f t="shared" si="29"/>
        <v>0</v>
      </c>
      <c r="AA143" s="37">
        <f t="shared" si="31"/>
        <v>0</v>
      </c>
    </row>
    <row r="144" spans="1:27" s="22" customFormat="1" x14ac:dyDescent="0.2">
      <c r="A144" s="35">
        <v>143</v>
      </c>
      <c r="B144" s="36" t="s">
        <v>134</v>
      </c>
      <c r="C144" s="39" t="s">
        <v>145</v>
      </c>
      <c r="D144" s="5">
        <f t="shared" si="30"/>
        <v>4</v>
      </c>
      <c r="E144" s="10"/>
      <c r="F144" s="65">
        <v>3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65">
        <v>1</v>
      </c>
      <c r="S144" s="10"/>
      <c r="T144" s="11"/>
      <c r="U144" s="8"/>
      <c r="V144" s="10"/>
      <c r="W144" s="10"/>
      <c r="X144" s="5">
        <f t="shared" si="27"/>
        <v>3</v>
      </c>
      <c r="Y144" s="5">
        <f t="shared" si="28"/>
        <v>1</v>
      </c>
      <c r="Z144" s="5">
        <f t="shared" si="29"/>
        <v>0</v>
      </c>
      <c r="AA144" s="37">
        <f t="shared" si="31"/>
        <v>0</v>
      </c>
    </row>
    <row r="145" spans="1:27" s="22" customFormat="1" x14ac:dyDescent="0.2">
      <c r="A145" s="35">
        <v>144</v>
      </c>
      <c r="B145" s="36" t="s">
        <v>134</v>
      </c>
      <c r="C145" s="39" t="s">
        <v>146</v>
      </c>
      <c r="D145" s="5">
        <f t="shared" si="30"/>
        <v>5</v>
      </c>
      <c r="E145" s="10"/>
      <c r="F145" s="65">
        <v>4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65">
        <v>1</v>
      </c>
      <c r="S145" s="10"/>
      <c r="T145" s="11"/>
      <c r="U145" s="8"/>
      <c r="V145" s="10"/>
      <c r="W145" s="10"/>
      <c r="X145" s="5">
        <f t="shared" si="27"/>
        <v>4</v>
      </c>
      <c r="Y145" s="5">
        <f t="shared" si="28"/>
        <v>1</v>
      </c>
      <c r="Z145" s="5">
        <f t="shared" si="29"/>
        <v>0</v>
      </c>
      <c r="AA145" s="37">
        <f t="shared" si="31"/>
        <v>0</v>
      </c>
    </row>
    <row r="146" spans="1:27" s="22" customFormat="1" x14ac:dyDescent="0.2">
      <c r="A146" s="35">
        <v>145</v>
      </c>
      <c r="B146" s="36" t="s">
        <v>134</v>
      </c>
      <c r="C146" s="39" t="s">
        <v>147</v>
      </c>
      <c r="D146" s="5">
        <f t="shared" si="30"/>
        <v>4</v>
      </c>
      <c r="E146" s="10"/>
      <c r="F146" s="65">
        <v>3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65">
        <v>1</v>
      </c>
      <c r="S146" s="10"/>
      <c r="T146" s="11"/>
      <c r="U146" s="8"/>
      <c r="V146" s="10"/>
      <c r="W146" s="10"/>
      <c r="X146" s="5">
        <f t="shared" si="27"/>
        <v>3</v>
      </c>
      <c r="Y146" s="5">
        <f t="shared" si="28"/>
        <v>1</v>
      </c>
      <c r="Z146" s="5">
        <f t="shared" si="29"/>
        <v>0</v>
      </c>
      <c r="AA146" s="37">
        <f t="shared" si="31"/>
        <v>0</v>
      </c>
    </row>
    <row r="147" spans="1:27" s="22" customFormat="1" x14ac:dyDescent="0.2">
      <c r="A147" s="35">
        <v>146</v>
      </c>
      <c r="B147" s="36" t="s">
        <v>134</v>
      </c>
      <c r="C147" s="39" t="s">
        <v>148</v>
      </c>
      <c r="D147" s="5">
        <f t="shared" si="30"/>
        <v>7</v>
      </c>
      <c r="E147" s="10"/>
      <c r="F147" s="65">
        <v>6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65">
        <v>1</v>
      </c>
      <c r="S147" s="10"/>
      <c r="T147" s="11"/>
      <c r="U147" s="8"/>
      <c r="V147" s="10"/>
      <c r="W147" s="10"/>
      <c r="X147" s="5">
        <f t="shared" si="27"/>
        <v>6</v>
      </c>
      <c r="Y147" s="5">
        <f t="shared" si="28"/>
        <v>1</v>
      </c>
      <c r="Z147" s="5">
        <f t="shared" si="29"/>
        <v>0</v>
      </c>
      <c r="AA147" s="37">
        <f t="shared" si="31"/>
        <v>0</v>
      </c>
    </row>
    <row r="148" spans="1:27" s="22" customFormat="1" x14ac:dyDescent="0.2">
      <c r="A148" s="35">
        <v>147</v>
      </c>
      <c r="B148" s="36" t="s">
        <v>135</v>
      </c>
      <c r="C148" s="39" t="s">
        <v>149</v>
      </c>
      <c r="D148" s="5">
        <f t="shared" si="30"/>
        <v>4</v>
      </c>
      <c r="E148" s="10"/>
      <c r="F148" s="65">
        <v>3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65">
        <v>1</v>
      </c>
      <c r="S148" s="10"/>
      <c r="T148" s="10"/>
      <c r="U148" s="8"/>
      <c r="V148" s="10"/>
      <c r="W148" s="10"/>
      <c r="X148" s="5">
        <f t="shared" si="27"/>
        <v>3</v>
      </c>
      <c r="Y148" s="5">
        <f t="shared" si="28"/>
        <v>1</v>
      </c>
      <c r="Z148" s="5">
        <f t="shared" si="29"/>
        <v>0</v>
      </c>
      <c r="AA148" s="37">
        <f t="shared" si="31"/>
        <v>0</v>
      </c>
    </row>
    <row r="149" spans="1:27" s="22" customFormat="1" x14ac:dyDescent="0.2">
      <c r="A149" s="35">
        <v>148</v>
      </c>
      <c r="B149" s="36" t="s">
        <v>135</v>
      </c>
      <c r="C149" s="39" t="s">
        <v>136</v>
      </c>
      <c r="D149" s="5">
        <f t="shared" si="30"/>
        <v>4</v>
      </c>
      <c r="E149" s="10"/>
      <c r="F149" s="65">
        <v>3</v>
      </c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65">
        <v>1</v>
      </c>
      <c r="S149" s="10"/>
      <c r="T149" s="10"/>
      <c r="U149" s="8"/>
      <c r="V149" s="10"/>
      <c r="W149" s="10"/>
      <c r="X149" s="5">
        <f t="shared" si="27"/>
        <v>3</v>
      </c>
      <c r="Y149" s="5">
        <f t="shared" si="28"/>
        <v>1</v>
      </c>
      <c r="Z149" s="5">
        <f t="shared" si="29"/>
        <v>0</v>
      </c>
      <c r="AA149" s="37">
        <f t="shared" si="31"/>
        <v>0</v>
      </c>
    </row>
    <row r="150" spans="1:27" s="22" customFormat="1" x14ac:dyDescent="0.2">
      <c r="A150" s="35">
        <v>149</v>
      </c>
      <c r="B150" s="36" t="s">
        <v>134</v>
      </c>
      <c r="C150" s="39" t="s">
        <v>24</v>
      </c>
      <c r="D150" s="5">
        <f t="shared" si="30"/>
        <v>9</v>
      </c>
      <c r="E150" s="10"/>
      <c r="F150" s="65">
        <v>8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65">
        <v>1</v>
      </c>
      <c r="S150" s="10"/>
      <c r="T150" s="10"/>
      <c r="U150" s="8"/>
      <c r="V150" s="10"/>
      <c r="W150" s="10"/>
      <c r="X150" s="5">
        <f t="shared" si="27"/>
        <v>8</v>
      </c>
      <c r="Y150" s="5">
        <f t="shared" si="28"/>
        <v>1</v>
      </c>
      <c r="Z150" s="5">
        <f t="shared" si="29"/>
        <v>0</v>
      </c>
      <c r="AA150" s="37">
        <f t="shared" si="31"/>
        <v>0</v>
      </c>
    </row>
    <row r="151" spans="1:27" s="22" customFormat="1" x14ac:dyDescent="0.2">
      <c r="A151" s="35">
        <v>150</v>
      </c>
      <c r="B151" s="36" t="s">
        <v>134</v>
      </c>
      <c r="C151" s="39" t="s">
        <v>137</v>
      </c>
      <c r="D151" s="5">
        <f t="shared" si="30"/>
        <v>7</v>
      </c>
      <c r="E151" s="10"/>
      <c r="F151" s="65">
        <v>6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65">
        <v>1</v>
      </c>
      <c r="S151" s="10"/>
      <c r="T151" s="10"/>
      <c r="U151" s="8"/>
      <c r="V151" s="10"/>
      <c r="W151" s="10"/>
      <c r="X151" s="5">
        <f t="shared" si="27"/>
        <v>6</v>
      </c>
      <c r="Y151" s="5">
        <f t="shared" si="28"/>
        <v>1</v>
      </c>
      <c r="Z151" s="5">
        <f t="shared" si="29"/>
        <v>0</v>
      </c>
      <c r="AA151" s="37">
        <f t="shared" si="31"/>
        <v>0</v>
      </c>
    </row>
    <row r="152" spans="1:27" s="22" customFormat="1" x14ac:dyDescent="0.2">
      <c r="A152" s="35">
        <v>151</v>
      </c>
      <c r="B152" s="36" t="s">
        <v>135</v>
      </c>
      <c r="C152" s="39" t="s">
        <v>138</v>
      </c>
      <c r="D152" s="5">
        <f t="shared" si="30"/>
        <v>4</v>
      </c>
      <c r="E152" s="10"/>
      <c r="F152" s="65">
        <v>3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65">
        <v>1</v>
      </c>
      <c r="S152" s="10"/>
      <c r="T152" s="10"/>
      <c r="U152" s="8"/>
      <c r="V152" s="10"/>
      <c r="W152" s="10"/>
      <c r="X152" s="5">
        <f t="shared" si="27"/>
        <v>3</v>
      </c>
      <c r="Y152" s="5">
        <f t="shared" si="28"/>
        <v>1</v>
      </c>
      <c r="Z152" s="5">
        <f t="shared" si="29"/>
        <v>0</v>
      </c>
      <c r="AA152" s="37">
        <f t="shared" si="31"/>
        <v>0</v>
      </c>
    </row>
    <row r="153" spans="1:27" s="22" customFormat="1" x14ac:dyDescent="0.2">
      <c r="A153" s="35">
        <v>152</v>
      </c>
      <c r="B153" s="36" t="s">
        <v>135</v>
      </c>
      <c r="C153" s="39" t="s">
        <v>139</v>
      </c>
      <c r="D153" s="5">
        <f t="shared" si="30"/>
        <v>4</v>
      </c>
      <c r="E153" s="10"/>
      <c r="F153" s="65">
        <v>3</v>
      </c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65">
        <v>1</v>
      </c>
      <c r="S153" s="10"/>
      <c r="T153" s="10"/>
      <c r="U153" s="8"/>
      <c r="V153" s="10"/>
      <c r="W153" s="10"/>
      <c r="X153" s="5">
        <f t="shared" si="27"/>
        <v>3</v>
      </c>
      <c r="Y153" s="5">
        <f t="shared" si="28"/>
        <v>1</v>
      </c>
      <c r="Z153" s="5">
        <f t="shared" si="29"/>
        <v>0</v>
      </c>
      <c r="AA153" s="37">
        <f t="shared" si="31"/>
        <v>0</v>
      </c>
    </row>
    <row r="154" spans="1:27" s="22" customFormat="1" x14ac:dyDescent="0.2">
      <c r="A154" s="35">
        <v>153</v>
      </c>
      <c r="B154" s="36" t="s">
        <v>135</v>
      </c>
      <c r="C154" s="39" t="s">
        <v>140</v>
      </c>
      <c r="D154" s="5">
        <f t="shared" si="30"/>
        <v>4</v>
      </c>
      <c r="E154" s="10"/>
      <c r="F154" s="65">
        <v>3</v>
      </c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65">
        <v>1</v>
      </c>
      <c r="S154" s="10"/>
      <c r="T154" s="10"/>
      <c r="U154" s="8"/>
      <c r="V154" s="10"/>
      <c r="W154" s="10"/>
      <c r="X154" s="5">
        <f t="shared" si="27"/>
        <v>3</v>
      </c>
      <c r="Y154" s="5">
        <f t="shared" si="28"/>
        <v>1</v>
      </c>
      <c r="Z154" s="5">
        <f t="shared" si="29"/>
        <v>0</v>
      </c>
      <c r="AA154" s="37">
        <f t="shared" si="31"/>
        <v>0</v>
      </c>
    </row>
    <row r="155" spans="1:27" s="22" customFormat="1" x14ac:dyDescent="0.2">
      <c r="A155" s="35">
        <v>154</v>
      </c>
      <c r="B155" s="36" t="s">
        <v>135</v>
      </c>
      <c r="C155" s="39" t="s">
        <v>150</v>
      </c>
      <c r="D155" s="5">
        <f t="shared" si="30"/>
        <v>4</v>
      </c>
      <c r="E155" s="10"/>
      <c r="F155" s="65">
        <v>3</v>
      </c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65">
        <v>1</v>
      </c>
      <c r="S155" s="10"/>
      <c r="T155" s="10"/>
      <c r="U155" s="8"/>
      <c r="V155" s="10"/>
      <c r="W155" s="10"/>
      <c r="X155" s="5">
        <f t="shared" si="27"/>
        <v>3</v>
      </c>
      <c r="Y155" s="5">
        <f t="shared" si="28"/>
        <v>1</v>
      </c>
      <c r="Z155" s="5">
        <f t="shared" si="29"/>
        <v>0</v>
      </c>
      <c r="AA155" s="37">
        <f t="shared" si="31"/>
        <v>0</v>
      </c>
    </row>
    <row r="156" spans="1:27" s="22" customFormat="1" x14ac:dyDescent="0.2">
      <c r="A156" s="35">
        <v>155</v>
      </c>
      <c r="B156" s="36" t="s">
        <v>135</v>
      </c>
      <c r="C156" s="39" t="s">
        <v>141</v>
      </c>
      <c r="D156" s="5">
        <f t="shared" si="30"/>
        <v>4</v>
      </c>
      <c r="E156" s="10"/>
      <c r="F156" s="65">
        <v>3</v>
      </c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65">
        <v>1</v>
      </c>
      <c r="S156" s="10"/>
      <c r="T156" s="10"/>
      <c r="U156" s="8"/>
      <c r="V156" s="10"/>
      <c r="W156" s="10"/>
      <c r="X156" s="5">
        <f t="shared" si="27"/>
        <v>3</v>
      </c>
      <c r="Y156" s="5">
        <f t="shared" si="28"/>
        <v>1</v>
      </c>
      <c r="Z156" s="5">
        <f t="shared" si="29"/>
        <v>0</v>
      </c>
      <c r="AA156" s="37">
        <f t="shared" si="31"/>
        <v>0</v>
      </c>
    </row>
    <row r="157" spans="1:27" s="22" customFormat="1" x14ac:dyDescent="0.2">
      <c r="A157" s="35">
        <v>156</v>
      </c>
      <c r="B157" s="36" t="s">
        <v>134</v>
      </c>
      <c r="C157" s="39" t="s">
        <v>151</v>
      </c>
      <c r="D157" s="5">
        <f t="shared" si="30"/>
        <v>5</v>
      </c>
      <c r="E157" s="10"/>
      <c r="F157" s="65">
        <v>4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65">
        <v>1</v>
      </c>
      <c r="S157" s="10"/>
      <c r="T157" s="10"/>
      <c r="U157" s="8"/>
      <c r="V157" s="10"/>
      <c r="W157" s="10"/>
      <c r="X157" s="5">
        <f t="shared" si="27"/>
        <v>4</v>
      </c>
      <c r="Y157" s="5">
        <f t="shared" si="28"/>
        <v>1</v>
      </c>
      <c r="Z157" s="5">
        <f t="shared" si="29"/>
        <v>0</v>
      </c>
      <c r="AA157" s="37">
        <f t="shared" si="31"/>
        <v>0</v>
      </c>
    </row>
    <row r="158" spans="1:27" s="22" customFormat="1" x14ac:dyDescent="0.2">
      <c r="A158" s="35">
        <v>157</v>
      </c>
      <c r="B158" s="36" t="s">
        <v>134</v>
      </c>
      <c r="C158" s="39" t="s">
        <v>142</v>
      </c>
      <c r="D158" s="5">
        <f t="shared" si="30"/>
        <v>5</v>
      </c>
      <c r="E158" s="10"/>
      <c r="F158" s="65">
        <v>4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65">
        <v>1</v>
      </c>
      <c r="S158" s="10"/>
      <c r="T158" s="10"/>
      <c r="U158" s="8"/>
      <c r="V158" s="10"/>
      <c r="W158" s="10"/>
      <c r="X158" s="5">
        <f t="shared" si="27"/>
        <v>4</v>
      </c>
      <c r="Y158" s="5">
        <f t="shared" si="28"/>
        <v>1</v>
      </c>
      <c r="Z158" s="5">
        <f t="shared" si="29"/>
        <v>0</v>
      </c>
      <c r="AA158" s="37">
        <f t="shared" si="31"/>
        <v>0</v>
      </c>
    </row>
    <row r="159" spans="1:27" s="22" customFormat="1" x14ac:dyDescent="0.2">
      <c r="A159" s="35">
        <v>158</v>
      </c>
      <c r="B159" s="36" t="s">
        <v>134</v>
      </c>
      <c r="C159" s="39" t="s">
        <v>152</v>
      </c>
      <c r="D159" s="5">
        <f t="shared" si="30"/>
        <v>6</v>
      </c>
      <c r="E159" s="10"/>
      <c r="F159" s="65">
        <v>5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65">
        <v>1</v>
      </c>
      <c r="S159" s="10"/>
      <c r="T159" s="10"/>
      <c r="U159" s="8"/>
      <c r="V159" s="10"/>
      <c r="W159" s="10"/>
      <c r="X159" s="5">
        <f t="shared" si="27"/>
        <v>5</v>
      </c>
      <c r="Y159" s="5">
        <f t="shared" si="28"/>
        <v>1</v>
      </c>
      <c r="Z159" s="5">
        <f t="shared" si="29"/>
        <v>0</v>
      </c>
      <c r="AA159" s="37">
        <f t="shared" si="31"/>
        <v>0</v>
      </c>
    </row>
    <row r="160" spans="1:27" s="22" customFormat="1" x14ac:dyDescent="0.2">
      <c r="A160" s="35">
        <v>159</v>
      </c>
      <c r="B160" s="36" t="s">
        <v>135</v>
      </c>
      <c r="C160" s="39" t="s">
        <v>143</v>
      </c>
      <c r="D160" s="5">
        <f t="shared" si="30"/>
        <v>4</v>
      </c>
      <c r="E160" s="10"/>
      <c r="F160" s="65">
        <v>3</v>
      </c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65">
        <v>1</v>
      </c>
      <c r="S160" s="10"/>
      <c r="T160" s="10"/>
      <c r="U160" s="8"/>
      <c r="V160" s="10"/>
      <c r="W160" s="10"/>
      <c r="X160" s="5">
        <f t="shared" si="27"/>
        <v>3</v>
      </c>
      <c r="Y160" s="5">
        <f t="shared" si="28"/>
        <v>1</v>
      </c>
      <c r="Z160" s="5">
        <f t="shared" si="29"/>
        <v>0</v>
      </c>
      <c r="AA160" s="37">
        <f t="shared" si="31"/>
        <v>0</v>
      </c>
    </row>
    <row r="161" spans="1:27" s="22" customFormat="1" x14ac:dyDescent="0.2">
      <c r="A161" s="35">
        <v>160</v>
      </c>
      <c r="B161" s="36" t="s">
        <v>134</v>
      </c>
      <c r="C161" s="39" t="s">
        <v>144</v>
      </c>
      <c r="D161" s="5">
        <f t="shared" si="30"/>
        <v>5</v>
      </c>
      <c r="E161" s="10"/>
      <c r="F161" s="65">
        <v>4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65">
        <v>1</v>
      </c>
      <c r="S161" s="10"/>
      <c r="T161" s="10"/>
      <c r="U161" s="8"/>
      <c r="V161" s="10"/>
      <c r="W161" s="10"/>
      <c r="X161" s="5">
        <f t="shared" si="27"/>
        <v>4</v>
      </c>
      <c r="Y161" s="5">
        <f t="shared" si="28"/>
        <v>1</v>
      </c>
      <c r="Z161" s="5">
        <f t="shared" si="29"/>
        <v>0</v>
      </c>
      <c r="AA161" s="37">
        <f t="shared" si="31"/>
        <v>0</v>
      </c>
    </row>
  </sheetData>
  <sortState ref="A7:AA161">
    <sortCondition ref="A7:A161"/>
  </sortState>
  <printOptions gridLines="1"/>
  <pageMargins left="0.23622047244094491" right="0.23622047244094491" top="0.74803149606299213" bottom="0.74803149606299213" header="0.31496062992125984" footer="0.31496062992125984"/>
  <pageSetup paperSize="8" fitToHeight="0" orientation="landscape" r:id="rId1"/>
  <rowBreaks count="4" manualBreakCount="4">
    <brk id="43" max="16383" man="1"/>
    <brk id="71" max="16383" man="1"/>
    <brk id="100" max="16383" man="1"/>
    <brk id="143" max="16383" man="1"/>
  </rowBreaks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/>
  </sheetViews>
  <sheetFormatPr defaultRowHeight="20.100000000000001" customHeight="1" x14ac:dyDescent="0.25"/>
  <cols>
    <col min="1" max="1" width="48.7109375" style="80" customWidth="1"/>
    <col min="2" max="2" width="16.140625" style="80" customWidth="1"/>
    <col min="3" max="3" width="18.42578125" style="80" customWidth="1"/>
    <col min="4" max="4" width="17" style="80" customWidth="1"/>
    <col min="5" max="5" width="9.140625" style="80"/>
    <col min="6" max="6" width="12.7109375" style="80" customWidth="1"/>
    <col min="7" max="7" width="15.7109375" style="80" customWidth="1"/>
    <col min="8" max="8" width="19.5703125" style="80" customWidth="1"/>
    <col min="9" max="9" width="12.85546875" style="80" customWidth="1"/>
    <col min="10" max="10" width="9.140625" style="80"/>
    <col min="11" max="11" width="13.7109375" style="80" customWidth="1"/>
    <col min="12" max="12" width="9.140625" style="80"/>
    <col min="13" max="13" width="47.28515625" style="80" customWidth="1"/>
    <col min="14" max="16384" width="9.140625" style="80"/>
  </cols>
  <sheetData>
    <row r="1" spans="1:13" s="84" customFormat="1" ht="54.75" customHeight="1" x14ac:dyDescent="0.25">
      <c r="A1" s="79" t="s">
        <v>190</v>
      </c>
      <c r="B1" s="79" t="s">
        <v>169</v>
      </c>
      <c r="C1" s="79" t="s">
        <v>181</v>
      </c>
      <c r="D1" s="79" t="s">
        <v>176</v>
      </c>
      <c r="F1" s="79" t="s">
        <v>163</v>
      </c>
      <c r="G1" s="79" t="s">
        <v>184</v>
      </c>
      <c r="H1" s="79" t="s">
        <v>185</v>
      </c>
      <c r="I1" s="79" t="s">
        <v>153</v>
      </c>
      <c r="K1" s="79" t="s">
        <v>186</v>
      </c>
      <c r="M1" s="79" t="s">
        <v>191</v>
      </c>
    </row>
    <row r="2" spans="1:13" s="84" customFormat="1" ht="20.100000000000001" customHeight="1" x14ac:dyDescent="0.25">
      <c r="A2" s="81" t="s">
        <v>0</v>
      </c>
      <c r="B2" s="97">
        <v>74</v>
      </c>
      <c r="C2" s="89">
        <f>D2-B2</f>
        <v>-3</v>
      </c>
      <c r="D2" s="89">
        <f>Riep_PONew!B2</f>
        <v>71</v>
      </c>
      <c r="F2" s="85">
        <f>Riep_Pres!F2</f>
        <v>56</v>
      </c>
      <c r="G2" s="98">
        <v>0</v>
      </c>
      <c r="H2" s="98">
        <v>0</v>
      </c>
      <c r="I2" s="85">
        <f>SUM(F2:H2)</f>
        <v>56</v>
      </c>
      <c r="K2" s="95">
        <f>D2-I2</f>
        <v>15</v>
      </c>
    </row>
    <row r="3" spans="1:13" s="84" customFormat="1" ht="24" x14ac:dyDescent="0.25">
      <c r="A3" s="81" t="s">
        <v>157</v>
      </c>
      <c r="B3" s="97">
        <v>1701</v>
      </c>
      <c r="C3" s="89">
        <f t="shared" ref="C3:C5" si="0">D3-B3</f>
        <v>-8</v>
      </c>
      <c r="D3" s="89">
        <f>Riep_PONew!B3</f>
        <v>1693</v>
      </c>
      <c r="F3" s="85">
        <f>Riep_Pres!F3</f>
        <v>1514</v>
      </c>
      <c r="G3" s="98">
        <v>0</v>
      </c>
      <c r="H3" s="98">
        <f>60</f>
        <v>60</v>
      </c>
      <c r="I3" s="85">
        <f t="shared" ref="I3:I5" si="1">SUM(F3:H3)</f>
        <v>1574</v>
      </c>
      <c r="K3" s="95">
        <f t="shared" ref="K3:K5" si="2">D3-I3</f>
        <v>119</v>
      </c>
      <c r="M3" s="104" t="s">
        <v>192</v>
      </c>
    </row>
    <row r="4" spans="1:13" s="84" customFormat="1" ht="51" customHeight="1" x14ac:dyDescent="0.25">
      <c r="A4" s="82" t="s">
        <v>158</v>
      </c>
      <c r="B4" s="97">
        <v>311</v>
      </c>
      <c r="C4" s="89">
        <f t="shared" si="0"/>
        <v>-18</v>
      </c>
      <c r="D4" s="89">
        <f>Riep_PONew!B4</f>
        <v>293</v>
      </c>
      <c r="F4" s="85">
        <f>Riep_Pres!F4</f>
        <v>249</v>
      </c>
      <c r="G4" s="98">
        <v>40</v>
      </c>
      <c r="H4" s="98">
        <v>0</v>
      </c>
      <c r="I4" s="85">
        <f t="shared" si="1"/>
        <v>289</v>
      </c>
      <c r="K4" s="103">
        <f t="shared" si="2"/>
        <v>4</v>
      </c>
      <c r="M4" s="104" t="s">
        <v>193</v>
      </c>
    </row>
    <row r="5" spans="1:13" s="84" customFormat="1" ht="43.5" customHeight="1" x14ac:dyDescent="0.25">
      <c r="A5" s="81" t="s">
        <v>1</v>
      </c>
      <c r="B5" s="97">
        <v>100</v>
      </c>
      <c r="C5" s="89">
        <f t="shared" si="0"/>
        <v>8</v>
      </c>
      <c r="D5" s="89">
        <f>Riep_PONew!B5</f>
        <v>108</v>
      </c>
      <c r="F5" s="85">
        <f>Riep_Pres!F5</f>
        <v>90</v>
      </c>
      <c r="G5" s="98">
        <v>0</v>
      </c>
      <c r="H5" s="98">
        <v>3</v>
      </c>
      <c r="I5" s="85">
        <f t="shared" si="1"/>
        <v>93</v>
      </c>
      <c r="K5" s="95">
        <f t="shared" si="2"/>
        <v>15</v>
      </c>
      <c r="M5" s="104" t="s">
        <v>195</v>
      </c>
    </row>
    <row r="6" spans="1:13" s="84" customFormat="1" ht="32.25" customHeight="1" x14ac:dyDescent="0.25">
      <c r="A6" s="82" t="s">
        <v>179</v>
      </c>
      <c r="B6" s="97">
        <v>71</v>
      </c>
      <c r="C6" s="107">
        <f>D6-B6-B7</f>
        <v>-7</v>
      </c>
      <c r="D6" s="107">
        <f>Riep_PONew!B6</f>
        <v>161</v>
      </c>
      <c r="F6" s="107">
        <f>Riep_Pres!F6</f>
        <v>67</v>
      </c>
      <c r="G6" s="109">
        <v>43</v>
      </c>
      <c r="H6" s="109">
        <v>17</v>
      </c>
      <c r="I6" s="107">
        <f>SUM(F6:H7)</f>
        <v>127</v>
      </c>
      <c r="K6" s="106">
        <f>D6-I6</f>
        <v>34</v>
      </c>
      <c r="M6" s="105" t="s">
        <v>196</v>
      </c>
    </row>
    <row r="7" spans="1:13" s="84" customFormat="1" ht="33" customHeight="1" x14ac:dyDescent="0.25">
      <c r="A7" s="82" t="s">
        <v>180</v>
      </c>
      <c r="B7" s="97">
        <v>97</v>
      </c>
      <c r="C7" s="108"/>
      <c r="D7" s="108"/>
      <c r="F7" s="108"/>
      <c r="G7" s="110"/>
      <c r="H7" s="110"/>
      <c r="I7" s="108"/>
      <c r="K7" s="106"/>
      <c r="M7" s="105"/>
    </row>
    <row r="8" spans="1:13" s="84" customFormat="1" ht="42.75" customHeight="1" x14ac:dyDescent="0.25">
      <c r="A8" s="82" t="s">
        <v>167</v>
      </c>
      <c r="B8" s="97">
        <v>0</v>
      </c>
      <c r="C8" s="89">
        <f>D8-B8</f>
        <v>28</v>
      </c>
      <c r="D8" s="89">
        <f>Riep_PONew!B7</f>
        <v>28</v>
      </c>
      <c r="F8" s="85">
        <f>Riep_Pres!F7</f>
        <v>0</v>
      </c>
      <c r="G8" s="98">
        <v>28</v>
      </c>
      <c r="H8" s="98">
        <v>0</v>
      </c>
      <c r="I8" s="85">
        <f t="shared" ref="I8:I21" si="3">SUM(F8:H8)</f>
        <v>28</v>
      </c>
      <c r="K8" s="95">
        <f>D8-I8</f>
        <v>0</v>
      </c>
      <c r="M8" s="104" t="s">
        <v>194</v>
      </c>
    </row>
    <row r="9" spans="1:13" s="84" customFormat="1" ht="39.75" customHeight="1" x14ac:dyDescent="0.25">
      <c r="A9" s="81" t="s">
        <v>2</v>
      </c>
      <c r="B9" s="97">
        <v>13</v>
      </c>
      <c r="C9" s="89">
        <f t="shared" ref="C9:C21" si="4">D9-B9</f>
        <v>0</v>
      </c>
      <c r="D9" s="89">
        <f>Riep_PONew!B8</f>
        <v>13</v>
      </c>
      <c r="F9" s="85">
        <f>Riep_Pres!F8</f>
        <v>7</v>
      </c>
      <c r="G9" s="98">
        <v>0</v>
      </c>
      <c r="H9" s="98">
        <v>6</v>
      </c>
      <c r="I9" s="87">
        <f t="shared" si="3"/>
        <v>13</v>
      </c>
      <c r="K9" s="95">
        <f t="shared" ref="K9:K27" si="5">D9-I9</f>
        <v>0</v>
      </c>
      <c r="M9" s="104" t="s">
        <v>195</v>
      </c>
    </row>
    <row r="10" spans="1:13" s="84" customFormat="1" ht="20.100000000000001" customHeight="1" x14ac:dyDescent="0.25">
      <c r="A10" s="81" t="s">
        <v>3</v>
      </c>
      <c r="B10" s="97">
        <v>3</v>
      </c>
      <c r="C10" s="89">
        <f t="shared" si="4"/>
        <v>0</v>
      </c>
      <c r="D10" s="89">
        <f>Riep_PONew!B9</f>
        <v>3</v>
      </c>
      <c r="F10" s="85">
        <f>Riep_Pres!F9</f>
        <v>4</v>
      </c>
      <c r="G10" s="98">
        <v>0</v>
      </c>
      <c r="H10" s="98">
        <v>0</v>
      </c>
      <c r="I10" s="87">
        <f t="shared" si="3"/>
        <v>4</v>
      </c>
      <c r="K10" s="102">
        <f t="shared" si="5"/>
        <v>-1</v>
      </c>
    </row>
    <row r="11" spans="1:13" s="84" customFormat="1" ht="20.100000000000001" customHeight="1" x14ac:dyDescent="0.25">
      <c r="A11" s="81" t="s">
        <v>4</v>
      </c>
      <c r="B11" s="97">
        <v>6</v>
      </c>
      <c r="C11" s="89">
        <f t="shared" si="4"/>
        <v>0</v>
      </c>
      <c r="D11" s="89">
        <f>Riep_PONew!B10</f>
        <v>6</v>
      </c>
      <c r="F11" s="85">
        <f>Riep_Pres!F10</f>
        <v>4</v>
      </c>
      <c r="G11" s="98">
        <v>0</v>
      </c>
      <c r="H11" s="98">
        <v>0</v>
      </c>
      <c r="I11" s="87">
        <f t="shared" si="3"/>
        <v>4</v>
      </c>
      <c r="K11" s="95">
        <f t="shared" si="5"/>
        <v>2</v>
      </c>
    </row>
    <row r="12" spans="1:13" s="84" customFormat="1" ht="20.100000000000001" customHeight="1" x14ac:dyDescent="0.25">
      <c r="A12" s="81" t="s">
        <v>5</v>
      </c>
      <c r="B12" s="97">
        <v>2</v>
      </c>
      <c r="C12" s="89">
        <f t="shared" si="4"/>
        <v>0</v>
      </c>
      <c r="D12" s="89">
        <f>Riep_PONew!B11</f>
        <v>2</v>
      </c>
      <c r="F12" s="85">
        <f>Riep_Pres!F11</f>
        <v>1</v>
      </c>
      <c r="G12" s="98">
        <v>0</v>
      </c>
      <c r="H12" s="98">
        <v>0</v>
      </c>
      <c r="I12" s="87">
        <f t="shared" si="3"/>
        <v>1</v>
      </c>
      <c r="K12" s="95">
        <f t="shared" si="5"/>
        <v>1</v>
      </c>
    </row>
    <row r="13" spans="1:13" s="84" customFormat="1" ht="20.100000000000001" customHeight="1" x14ac:dyDescent="0.25">
      <c r="A13" s="81" t="s">
        <v>6</v>
      </c>
      <c r="B13" s="97"/>
      <c r="C13" s="89"/>
      <c r="D13" s="89"/>
      <c r="F13" s="85"/>
      <c r="G13" s="98">
        <v>0</v>
      </c>
      <c r="H13" s="98">
        <v>0</v>
      </c>
      <c r="I13" s="87">
        <f t="shared" si="3"/>
        <v>0</v>
      </c>
      <c r="K13" s="95">
        <f t="shared" si="5"/>
        <v>0</v>
      </c>
    </row>
    <row r="14" spans="1:13" s="84" customFormat="1" ht="20.100000000000001" customHeight="1" x14ac:dyDescent="0.25">
      <c r="A14" s="81" t="s">
        <v>7</v>
      </c>
      <c r="B14" s="97">
        <v>97</v>
      </c>
      <c r="C14" s="89">
        <f t="shared" si="4"/>
        <v>0</v>
      </c>
      <c r="D14" s="89">
        <f>Riep_PONew!B13</f>
        <v>97</v>
      </c>
      <c r="F14" s="85">
        <f>Riep_Pres!F13</f>
        <v>72</v>
      </c>
      <c r="G14" s="98">
        <v>0</v>
      </c>
      <c r="H14" s="98">
        <v>0</v>
      </c>
      <c r="I14" s="87">
        <f t="shared" si="3"/>
        <v>72</v>
      </c>
      <c r="K14" s="95">
        <f t="shared" si="5"/>
        <v>25</v>
      </c>
    </row>
    <row r="15" spans="1:13" s="84" customFormat="1" ht="59.25" customHeight="1" x14ac:dyDescent="0.25">
      <c r="A15" s="81" t="s">
        <v>8</v>
      </c>
      <c r="B15" s="97">
        <v>148</v>
      </c>
      <c r="C15" s="89">
        <f t="shared" si="4"/>
        <v>0</v>
      </c>
      <c r="D15" s="89">
        <f>Riep_PONew!B14</f>
        <v>148</v>
      </c>
      <c r="F15" s="85">
        <f>Riep_Pres!F14</f>
        <v>127</v>
      </c>
      <c r="G15" s="98">
        <v>20</v>
      </c>
      <c r="H15" s="98">
        <v>0</v>
      </c>
      <c r="I15" s="87">
        <f t="shared" si="3"/>
        <v>147</v>
      </c>
      <c r="K15" s="95">
        <f t="shared" si="5"/>
        <v>1</v>
      </c>
      <c r="M15" s="104" t="s">
        <v>197</v>
      </c>
    </row>
    <row r="16" spans="1:13" s="84" customFormat="1" ht="20.100000000000001" customHeight="1" x14ac:dyDescent="0.25">
      <c r="A16" s="81" t="s">
        <v>9</v>
      </c>
      <c r="B16" s="97">
        <v>439</v>
      </c>
      <c r="C16" s="89">
        <f t="shared" si="4"/>
        <v>0</v>
      </c>
      <c r="D16" s="89">
        <f>Riep_PONew!B15</f>
        <v>439</v>
      </c>
      <c r="F16" s="85">
        <f>Riep_Pres!F15</f>
        <v>398</v>
      </c>
      <c r="G16" s="98">
        <v>0</v>
      </c>
      <c r="H16" s="98">
        <v>-17</v>
      </c>
      <c r="I16" s="87">
        <f t="shared" si="3"/>
        <v>381</v>
      </c>
      <c r="K16" s="95">
        <f t="shared" si="5"/>
        <v>58</v>
      </c>
      <c r="M16" s="84" t="s">
        <v>198</v>
      </c>
    </row>
    <row r="17" spans="1:13" s="84" customFormat="1" ht="20.100000000000001" customHeight="1" x14ac:dyDescent="0.25">
      <c r="A17" s="81" t="s">
        <v>10</v>
      </c>
      <c r="B17" s="97">
        <v>12</v>
      </c>
      <c r="C17" s="89">
        <f t="shared" si="4"/>
        <v>0</v>
      </c>
      <c r="D17" s="89">
        <f>Riep_PONew!B16</f>
        <v>12</v>
      </c>
      <c r="F17" s="85">
        <f>Riep_Pres!F16</f>
        <v>8</v>
      </c>
      <c r="G17" s="98">
        <v>0</v>
      </c>
      <c r="H17" s="98">
        <v>0</v>
      </c>
      <c r="I17" s="87">
        <f t="shared" si="3"/>
        <v>8</v>
      </c>
      <c r="K17" s="95">
        <f t="shared" si="5"/>
        <v>4</v>
      </c>
    </row>
    <row r="18" spans="1:13" s="84" customFormat="1" ht="41.25" customHeight="1" x14ac:dyDescent="0.25">
      <c r="A18" s="81" t="s">
        <v>11</v>
      </c>
      <c r="B18" s="97">
        <v>21</v>
      </c>
      <c r="C18" s="89">
        <f t="shared" si="4"/>
        <v>0</v>
      </c>
      <c r="D18" s="89">
        <f>Riep_PONew!B17</f>
        <v>21</v>
      </c>
      <c r="F18" s="85">
        <f>Riep_Pres!F17</f>
        <v>6</v>
      </c>
      <c r="G18" s="98">
        <v>9</v>
      </c>
      <c r="H18" s="98">
        <v>0</v>
      </c>
      <c r="I18" s="87">
        <f t="shared" si="3"/>
        <v>15</v>
      </c>
      <c r="K18" s="95">
        <f t="shared" si="5"/>
        <v>6</v>
      </c>
      <c r="M18" s="104" t="s">
        <v>200</v>
      </c>
    </row>
    <row r="19" spans="1:13" s="84" customFormat="1" ht="20.100000000000001" customHeight="1" x14ac:dyDescent="0.25">
      <c r="A19" s="81" t="s">
        <v>12</v>
      </c>
      <c r="B19" s="97">
        <v>243</v>
      </c>
      <c r="C19" s="89">
        <f t="shared" si="4"/>
        <v>0</v>
      </c>
      <c r="D19" s="89">
        <f>Riep_PONew!B18</f>
        <v>243</v>
      </c>
      <c r="F19" s="85">
        <f>Riep_Pres!F18</f>
        <v>228</v>
      </c>
      <c r="G19" s="98">
        <v>0</v>
      </c>
      <c r="H19" s="98">
        <v>5</v>
      </c>
      <c r="I19" s="87">
        <f t="shared" si="3"/>
        <v>233</v>
      </c>
      <c r="K19" s="95">
        <f t="shared" si="5"/>
        <v>10</v>
      </c>
      <c r="M19" s="104" t="s">
        <v>199</v>
      </c>
    </row>
    <row r="20" spans="1:13" s="84" customFormat="1" ht="20.100000000000001" customHeight="1" x14ac:dyDescent="0.25">
      <c r="A20" s="81" t="s">
        <v>13</v>
      </c>
      <c r="B20" s="97">
        <v>25</v>
      </c>
      <c r="C20" s="89">
        <f t="shared" si="4"/>
        <v>0</v>
      </c>
      <c r="D20" s="89">
        <f>Riep_PONew!B19</f>
        <v>25</v>
      </c>
      <c r="F20" s="85">
        <f>Riep_Pres!F19</f>
        <v>24</v>
      </c>
      <c r="G20" s="98">
        <v>0</v>
      </c>
      <c r="H20" s="98"/>
      <c r="I20" s="87">
        <f t="shared" si="3"/>
        <v>24</v>
      </c>
      <c r="K20" s="95">
        <f t="shared" si="5"/>
        <v>1</v>
      </c>
    </row>
    <row r="21" spans="1:13" s="84" customFormat="1" ht="20.100000000000001" customHeight="1" x14ac:dyDescent="0.25">
      <c r="A21" s="81" t="s">
        <v>14</v>
      </c>
      <c r="B21" s="97">
        <v>115</v>
      </c>
      <c r="C21" s="89">
        <f t="shared" si="4"/>
        <v>0</v>
      </c>
      <c r="D21" s="89">
        <f>Riep_PONew!B20</f>
        <v>115</v>
      </c>
      <c r="F21" s="85">
        <f>Riep_Pres!F20</f>
        <v>49</v>
      </c>
      <c r="G21" s="98">
        <v>0</v>
      </c>
      <c r="H21" s="98">
        <v>-5</v>
      </c>
      <c r="I21" s="87">
        <f t="shared" si="3"/>
        <v>44</v>
      </c>
      <c r="K21" s="95">
        <f t="shared" si="5"/>
        <v>71</v>
      </c>
      <c r="M21" s="84" t="s">
        <v>198</v>
      </c>
    </row>
    <row r="22" spans="1:13" s="84" customFormat="1" ht="20.100000000000001" customHeight="1" x14ac:dyDescent="0.25">
      <c r="F22" s="86"/>
      <c r="K22" s="86"/>
    </row>
    <row r="23" spans="1:13" s="84" customFormat="1" ht="20.100000000000001" customHeight="1" x14ac:dyDescent="0.25">
      <c r="A23" s="83" t="s">
        <v>154</v>
      </c>
      <c r="B23" s="85">
        <f>SUM(B2:B13)</f>
        <v>2378</v>
      </c>
      <c r="C23" s="85">
        <f t="shared" ref="C23" si="6">SUM(C2:C13)</f>
        <v>0</v>
      </c>
      <c r="D23" s="85">
        <f t="shared" ref="D23" si="7">SUM(D2:D13)</f>
        <v>2378</v>
      </c>
      <c r="E23" s="96">
        <f>B23-D23</f>
        <v>0</v>
      </c>
      <c r="F23" s="85">
        <f t="shared" ref="F23:I23" si="8">SUM(F2:F13)</f>
        <v>1992</v>
      </c>
      <c r="G23" s="85">
        <f t="shared" si="8"/>
        <v>111</v>
      </c>
      <c r="H23" s="85">
        <f t="shared" si="8"/>
        <v>86</v>
      </c>
      <c r="I23" s="85">
        <f t="shared" si="8"/>
        <v>2189</v>
      </c>
      <c r="K23" s="85">
        <f t="shared" si="5"/>
        <v>189</v>
      </c>
    </row>
    <row r="24" spans="1:13" s="84" customFormat="1" ht="20.100000000000001" customHeight="1" x14ac:dyDescent="0.25">
      <c r="A24" s="83" t="s">
        <v>155</v>
      </c>
      <c r="B24" s="85">
        <f>SUM(B14:B20)</f>
        <v>985</v>
      </c>
      <c r="C24" s="85">
        <f t="shared" ref="C24:D24" si="9">SUM(C14:C20)</f>
        <v>0</v>
      </c>
      <c r="D24" s="85">
        <f t="shared" si="9"/>
        <v>985</v>
      </c>
      <c r="E24" s="96">
        <f t="shared" ref="E24:E27" si="10">B24-D24</f>
        <v>0</v>
      </c>
      <c r="F24" s="85">
        <f t="shared" ref="F24:I24" si="11">SUM(F14:F20)</f>
        <v>863</v>
      </c>
      <c r="G24" s="85">
        <f t="shared" si="11"/>
        <v>29</v>
      </c>
      <c r="H24" s="85">
        <f t="shared" si="11"/>
        <v>-12</v>
      </c>
      <c r="I24" s="85">
        <f t="shared" si="11"/>
        <v>880</v>
      </c>
      <c r="K24" s="85">
        <f t="shared" si="5"/>
        <v>105</v>
      </c>
    </row>
    <row r="25" spans="1:13" s="84" customFormat="1" ht="20.100000000000001" customHeight="1" x14ac:dyDescent="0.25">
      <c r="A25" s="83" t="s">
        <v>156</v>
      </c>
      <c r="B25" s="85">
        <f>SUM(B21)</f>
        <v>115</v>
      </c>
      <c r="C25" s="85">
        <f t="shared" ref="C25:D25" si="12">SUM(C21)</f>
        <v>0</v>
      </c>
      <c r="D25" s="85">
        <f t="shared" si="12"/>
        <v>115</v>
      </c>
      <c r="E25" s="96">
        <f t="shared" si="10"/>
        <v>0</v>
      </c>
      <c r="F25" s="85">
        <f t="shared" ref="F25:I25" si="13">SUM(F21)</f>
        <v>49</v>
      </c>
      <c r="G25" s="85">
        <f t="shared" si="13"/>
        <v>0</v>
      </c>
      <c r="H25" s="85">
        <f t="shared" si="13"/>
        <v>-5</v>
      </c>
      <c r="I25" s="85">
        <f t="shared" si="13"/>
        <v>44</v>
      </c>
      <c r="K25" s="85">
        <f t="shared" si="5"/>
        <v>71</v>
      </c>
    </row>
    <row r="26" spans="1:13" s="84" customFormat="1" ht="20.100000000000001" customHeight="1" x14ac:dyDescent="0.25">
      <c r="E26" s="96"/>
      <c r="F26" s="86"/>
      <c r="K26" s="86"/>
    </row>
    <row r="27" spans="1:13" s="84" customFormat="1" ht="20.100000000000001" customHeight="1" x14ac:dyDescent="0.25">
      <c r="A27" s="83" t="s">
        <v>153</v>
      </c>
      <c r="B27" s="85">
        <f>SUM(B23:B25)</f>
        <v>3478</v>
      </c>
      <c r="C27" s="85">
        <f t="shared" ref="C27:I27" si="14">SUM(C23:C25)</f>
        <v>0</v>
      </c>
      <c r="D27" s="85">
        <f t="shared" si="14"/>
        <v>3478</v>
      </c>
      <c r="E27" s="96">
        <f t="shared" si="10"/>
        <v>0</v>
      </c>
      <c r="F27" s="85">
        <f t="shared" si="14"/>
        <v>2904</v>
      </c>
      <c r="G27" s="85">
        <f t="shared" si="14"/>
        <v>140</v>
      </c>
      <c r="H27" s="85">
        <f t="shared" si="14"/>
        <v>69</v>
      </c>
      <c r="I27" s="85">
        <f t="shared" si="14"/>
        <v>3113</v>
      </c>
      <c r="K27" s="85">
        <f t="shared" si="5"/>
        <v>365</v>
      </c>
    </row>
  </sheetData>
  <mergeCells count="8">
    <mergeCell ref="M6:M7"/>
    <mergeCell ref="K6:K7"/>
    <mergeCell ref="I6:I7"/>
    <mergeCell ref="D6:D7"/>
    <mergeCell ref="C6:C7"/>
    <mergeCell ref="F6:F7"/>
    <mergeCell ref="G6:G7"/>
    <mergeCell ref="H6:H7"/>
  </mergeCells>
  <pageMargins left="0.7" right="0.7" top="0.75" bottom="0.75" header="0.3" footer="0.3"/>
  <pageSetup paperSize="8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="110" zoomScaleNormal="110" workbookViewId="0"/>
  </sheetViews>
  <sheetFormatPr defaultRowHeight="15" x14ac:dyDescent="0.25"/>
  <cols>
    <col min="1" max="1" width="40" bestFit="1" customWidth="1"/>
    <col min="2" max="6" width="15.7109375" customWidth="1"/>
    <col min="7" max="7" width="9.5703125" style="40" bestFit="1" customWidth="1"/>
    <col min="8" max="8" width="9.28515625" bestFit="1" customWidth="1"/>
    <col min="9" max="11" width="9.5703125" bestFit="1" customWidth="1"/>
  </cols>
  <sheetData>
    <row r="1" spans="1:11" s="25" customFormat="1" ht="90" x14ac:dyDescent="0.25">
      <c r="A1" s="32" t="s">
        <v>174</v>
      </c>
      <c r="B1" s="32" t="s">
        <v>15</v>
      </c>
      <c r="C1" s="32" t="s">
        <v>17</v>
      </c>
      <c r="D1" s="32" t="s">
        <v>160</v>
      </c>
      <c r="E1" s="32" t="s">
        <v>161</v>
      </c>
      <c r="F1" s="32" t="s">
        <v>153</v>
      </c>
      <c r="G1" s="67" t="s">
        <v>162</v>
      </c>
      <c r="H1" s="30" t="s">
        <v>17</v>
      </c>
      <c r="I1" s="30" t="s">
        <v>160</v>
      </c>
      <c r="J1" s="30" t="s">
        <v>161</v>
      </c>
      <c r="K1" s="30" t="s">
        <v>153</v>
      </c>
    </row>
    <row r="2" spans="1:11" x14ac:dyDescent="0.25">
      <c r="A2" s="28" t="s">
        <v>0</v>
      </c>
      <c r="B2" s="99">
        <f>PO_Old_New!B2</f>
        <v>74</v>
      </c>
      <c r="C2" s="100">
        <f>POOld!E6</f>
        <v>6</v>
      </c>
      <c r="D2" s="26">
        <f>POOld!E4</f>
        <v>68</v>
      </c>
      <c r="E2" s="26">
        <f>POOld!E5</f>
        <v>0</v>
      </c>
      <c r="F2" s="26">
        <f>SUM(C2:E2)</f>
        <v>74</v>
      </c>
      <c r="G2" s="68">
        <f>B2-F2</f>
        <v>0</v>
      </c>
      <c r="H2" s="31">
        <f>C2*100/$B2</f>
        <v>8.1081081081081088</v>
      </c>
      <c r="I2" s="31">
        <f t="shared" ref="I2:K17" si="0">D2*100/$B2</f>
        <v>91.891891891891888</v>
      </c>
      <c r="J2" s="31">
        <f t="shared" si="0"/>
        <v>0</v>
      </c>
      <c r="K2" s="31">
        <f t="shared" si="0"/>
        <v>100</v>
      </c>
    </row>
    <row r="3" spans="1:11" x14ac:dyDescent="0.25">
      <c r="A3" s="28" t="s">
        <v>157</v>
      </c>
      <c r="B3" s="99">
        <f>PO_Old_New!B3</f>
        <v>1701</v>
      </c>
      <c r="C3" s="100">
        <f>POOld!F6</f>
        <v>10</v>
      </c>
      <c r="D3" s="26">
        <f>POOld!F4</f>
        <v>470</v>
      </c>
      <c r="E3" s="26">
        <f>POOld!F5</f>
        <v>1221</v>
      </c>
      <c r="F3" s="26">
        <f>SUM(C3:E3)</f>
        <v>1701</v>
      </c>
      <c r="G3" s="68">
        <f t="shared" ref="G3:G26" si="1">B3-F3</f>
        <v>0</v>
      </c>
      <c r="H3" s="31">
        <f t="shared" ref="H3:K26" si="2">C3*100/$B3</f>
        <v>0.58788947677836567</v>
      </c>
      <c r="I3" s="31">
        <f t="shared" si="0"/>
        <v>27.630805408583186</v>
      </c>
      <c r="J3" s="31">
        <f t="shared" si="0"/>
        <v>71.781305114638442</v>
      </c>
      <c r="K3" s="31">
        <f t="shared" si="0"/>
        <v>100</v>
      </c>
    </row>
    <row r="4" spans="1:11" x14ac:dyDescent="0.25">
      <c r="A4" s="29" t="s">
        <v>158</v>
      </c>
      <c r="B4" s="99">
        <f>PO_Old_New!B4</f>
        <v>311</v>
      </c>
      <c r="C4" s="99">
        <f>POOld!G6</f>
        <v>17</v>
      </c>
      <c r="D4" s="26">
        <f>POOld!G4</f>
        <v>265</v>
      </c>
      <c r="E4" s="26">
        <f>POOld!G5</f>
        <v>29</v>
      </c>
      <c r="F4" s="26">
        <f t="shared" ref="F4:F20" si="3">SUM(C4:E4)</f>
        <v>311</v>
      </c>
      <c r="G4" s="68">
        <f t="shared" si="1"/>
        <v>0</v>
      </c>
      <c r="H4" s="31">
        <f t="shared" si="2"/>
        <v>5.4662379421221861</v>
      </c>
      <c r="I4" s="31">
        <f t="shared" si="0"/>
        <v>85.20900321543408</v>
      </c>
      <c r="J4" s="31">
        <f t="shared" si="0"/>
        <v>9.32475884244373</v>
      </c>
      <c r="K4" s="31">
        <f t="shared" si="0"/>
        <v>100</v>
      </c>
    </row>
    <row r="5" spans="1:11" x14ac:dyDescent="0.25">
      <c r="A5" s="28" t="s">
        <v>1</v>
      </c>
      <c r="B5" s="99">
        <f>PO_Old_New!B5</f>
        <v>100</v>
      </c>
      <c r="C5" s="99">
        <f>POOld!H6</f>
        <v>11</v>
      </c>
      <c r="D5" s="26">
        <f>POOld!H4</f>
        <v>43</v>
      </c>
      <c r="E5" s="26">
        <f>POOld!H5</f>
        <v>46</v>
      </c>
      <c r="F5" s="26">
        <f t="shared" si="3"/>
        <v>100</v>
      </c>
      <c r="G5" s="68">
        <f t="shared" si="1"/>
        <v>0</v>
      </c>
      <c r="H5" s="31">
        <f t="shared" si="2"/>
        <v>11</v>
      </c>
      <c r="I5" s="31">
        <f t="shared" si="0"/>
        <v>43</v>
      </c>
      <c r="J5" s="31">
        <f t="shared" si="0"/>
        <v>46</v>
      </c>
      <c r="K5" s="31">
        <f t="shared" si="0"/>
        <v>100</v>
      </c>
    </row>
    <row r="6" spans="1:11" s="49" customFormat="1" ht="25.5" x14ac:dyDescent="0.25">
      <c r="A6" s="29" t="s">
        <v>166</v>
      </c>
      <c r="B6" s="99">
        <f>PO_Old_New!B6+PO_Old_New!B7</f>
        <v>168</v>
      </c>
      <c r="C6" s="99">
        <f>POOld!I6</f>
        <v>12</v>
      </c>
      <c r="D6" s="47">
        <f>POOld!I4</f>
        <v>85</v>
      </c>
      <c r="E6" s="47">
        <f>POOld!I5</f>
        <v>71</v>
      </c>
      <c r="F6" s="47">
        <f t="shared" si="3"/>
        <v>168</v>
      </c>
      <c r="G6" s="68">
        <f t="shared" si="1"/>
        <v>0</v>
      </c>
      <c r="H6" s="48">
        <f t="shared" si="2"/>
        <v>7.1428571428571432</v>
      </c>
      <c r="I6" s="48">
        <f t="shared" si="0"/>
        <v>50.595238095238095</v>
      </c>
      <c r="J6" s="48">
        <f t="shared" si="0"/>
        <v>42.261904761904759</v>
      </c>
      <c r="K6" s="48">
        <f t="shared" si="0"/>
        <v>100</v>
      </c>
    </row>
    <row r="7" spans="1:11" s="49" customFormat="1" x14ac:dyDescent="0.25">
      <c r="A7" s="29" t="s">
        <v>167</v>
      </c>
      <c r="B7" s="99">
        <f>PO_Old_New!B8</f>
        <v>0</v>
      </c>
      <c r="C7" s="99"/>
      <c r="D7" s="47"/>
      <c r="E7" s="47"/>
      <c r="F7" s="47"/>
      <c r="G7" s="68">
        <f t="shared" si="1"/>
        <v>0</v>
      </c>
      <c r="H7" s="48"/>
      <c r="I7" s="48"/>
      <c r="J7" s="48"/>
      <c r="K7" s="48"/>
    </row>
    <row r="8" spans="1:11" x14ac:dyDescent="0.25">
      <c r="A8" s="28" t="s">
        <v>2</v>
      </c>
      <c r="B8" s="99">
        <f>PO_Old_New!B9</f>
        <v>13</v>
      </c>
      <c r="C8" s="99">
        <f>POOld!K6</f>
        <v>2</v>
      </c>
      <c r="D8" s="26">
        <f>POOld!K4</f>
        <v>11</v>
      </c>
      <c r="E8" s="26">
        <f>POOld!K5</f>
        <v>0</v>
      </c>
      <c r="F8" s="26">
        <f t="shared" si="3"/>
        <v>13</v>
      </c>
      <c r="G8" s="68">
        <f t="shared" si="1"/>
        <v>0</v>
      </c>
      <c r="H8" s="31">
        <f t="shared" si="2"/>
        <v>15.384615384615385</v>
      </c>
      <c r="I8" s="31">
        <f t="shared" si="0"/>
        <v>84.615384615384613</v>
      </c>
      <c r="J8" s="31">
        <f t="shared" si="0"/>
        <v>0</v>
      </c>
      <c r="K8" s="31">
        <f t="shared" si="0"/>
        <v>100</v>
      </c>
    </row>
    <row r="9" spans="1:11" x14ac:dyDescent="0.25">
      <c r="A9" s="28" t="s">
        <v>3</v>
      </c>
      <c r="B9" s="99">
        <f>PO_Old_New!B10</f>
        <v>3</v>
      </c>
      <c r="C9" s="99">
        <f>POOld!L6</f>
        <v>3</v>
      </c>
      <c r="D9" s="26">
        <f>POOld!L4</f>
        <v>0</v>
      </c>
      <c r="E9" s="26">
        <f>POOld!L5</f>
        <v>0</v>
      </c>
      <c r="F9" s="26">
        <f t="shared" si="3"/>
        <v>3</v>
      </c>
      <c r="G9" s="68">
        <f t="shared" si="1"/>
        <v>0</v>
      </c>
      <c r="H9" s="31">
        <f t="shared" si="2"/>
        <v>100</v>
      </c>
      <c r="I9" s="31">
        <f t="shared" si="0"/>
        <v>0</v>
      </c>
      <c r="J9" s="31">
        <f t="shared" si="0"/>
        <v>0</v>
      </c>
      <c r="K9" s="31">
        <f t="shared" si="0"/>
        <v>100</v>
      </c>
    </row>
    <row r="10" spans="1:11" x14ac:dyDescent="0.25">
      <c r="A10" s="28" t="s">
        <v>4</v>
      </c>
      <c r="B10" s="99">
        <f>PO_Old_New!B11</f>
        <v>6</v>
      </c>
      <c r="C10" s="99">
        <f>POOld!M6</f>
        <v>5</v>
      </c>
      <c r="D10" s="26">
        <f>POOld!M4</f>
        <v>0</v>
      </c>
      <c r="E10" s="26">
        <f>POOld!M5</f>
        <v>1</v>
      </c>
      <c r="F10" s="26">
        <f t="shared" si="3"/>
        <v>6</v>
      </c>
      <c r="G10" s="68">
        <f t="shared" si="1"/>
        <v>0</v>
      </c>
      <c r="H10" s="31">
        <f t="shared" si="2"/>
        <v>83.333333333333329</v>
      </c>
      <c r="I10" s="31">
        <f t="shared" si="0"/>
        <v>0</v>
      </c>
      <c r="J10" s="31">
        <f t="shared" si="0"/>
        <v>16.666666666666668</v>
      </c>
      <c r="K10" s="31">
        <f t="shared" si="0"/>
        <v>100</v>
      </c>
    </row>
    <row r="11" spans="1:11" x14ac:dyDescent="0.25">
      <c r="A11" s="28" t="s">
        <v>5</v>
      </c>
      <c r="B11" s="99">
        <f>PO_Old_New!B12</f>
        <v>2</v>
      </c>
      <c r="C11" s="99">
        <f>POOld!N6</f>
        <v>2</v>
      </c>
      <c r="D11" s="26">
        <f>POOld!N4</f>
        <v>0</v>
      </c>
      <c r="E11" s="26">
        <f>POOld!N5</f>
        <v>0</v>
      </c>
      <c r="F11" s="26">
        <f t="shared" si="3"/>
        <v>2</v>
      </c>
      <c r="G11" s="68">
        <f t="shared" si="1"/>
        <v>0</v>
      </c>
      <c r="H11" s="31">
        <f t="shared" si="2"/>
        <v>100</v>
      </c>
      <c r="I11" s="31">
        <f t="shared" si="0"/>
        <v>0</v>
      </c>
      <c r="J11" s="31">
        <f t="shared" si="0"/>
        <v>0</v>
      </c>
      <c r="K11" s="31">
        <f t="shared" si="0"/>
        <v>100</v>
      </c>
    </row>
    <row r="12" spans="1:11" x14ac:dyDescent="0.25">
      <c r="A12" s="28" t="s">
        <v>6</v>
      </c>
      <c r="B12" s="99">
        <f>PO_Old_New!B13</f>
        <v>0</v>
      </c>
      <c r="C12" s="99"/>
      <c r="D12" s="26"/>
      <c r="E12" s="26"/>
      <c r="F12" s="26"/>
      <c r="G12" s="68">
        <f t="shared" si="1"/>
        <v>0</v>
      </c>
      <c r="H12" s="31"/>
      <c r="I12" s="31"/>
      <c r="J12" s="31"/>
      <c r="K12" s="31"/>
    </row>
    <row r="13" spans="1:11" x14ac:dyDescent="0.25">
      <c r="A13" s="28" t="s">
        <v>7</v>
      </c>
      <c r="B13" s="99">
        <f>PO_Old_New!B14</f>
        <v>97</v>
      </c>
      <c r="C13" s="99">
        <f>POOld!P6</f>
        <v>6</v>
      </c>
      <c r="D13" s="26">
        <f>POOld!P4</f>
        <v>91</v>
      </c>
      <c r="E13" s="26">
        <f>POOld!P5</f>
        <v>0</v>
      </c>
      <c r="F13" s="26">
        <f t="shared" si="3"/>
        <v>97</v>
      </c>
      <c r="G13" s="68">
        <f t="shared" si="1"/>
        <v>0</v>
      </c>
      <c r="H13" s="31">
        <f t="shared" si="2"/>
        <v>6.1855670103092786</v>
      </c>
      <c r="I13" s="31">
        <f t="shared" si="0"/>
        <v>93.814432989690715</v>
      </c>
      <c r="J13" s="31">
        <f t="shared" si="0"/>
        <v>0</v>
      </c>
      <c r="K13" s="31">
        <f t="shared" si="0"/>
        <v>100</v>
      </c>
    </row>
    <row r="14" spans="1:11" x14ac:dyDescent="0.25">
      <c r="A14" s="28" t="s">
        <v>8</v>
      </c>
      <c r="B14" s="99">
        <f>PO_Old_New!B15</f>
        <v>148</v>
      </c>
      <c r="C14" s="99">
        <f>POOld!Q6</f>
        <v>9</v>
      </c>
      <c r="D14" s="26">
        <f>POOld!Q4</f>
        <v>72</v>
      </c>
      <c r="E14" s="26">
        <f>POOld!Q5</f>
        <v>67</v>
      </c>
      <c r="F14" s="26">
        <f t="shared" si="3"/>
        <v>148</v>
      </c>
      <c r="G14" s="68">
        <f t="shared" si="1"/>
        <v>0</v>
      </c>
      <c r="H14" s="31">
        <f t="shared" si="2"/>
        <v>6.0810810810810807</v>
      </c>
      <c r="I14" s="31">
        <f t="shared" si="0"/>
        <v>48.648648648648646</v>
      </c>
      <c r="J14" s="31">
        <f t="shared" si="0"/>
        <v>45.270270270270274</v>
      </c>
      <c r="K14" s="31">
        <f t="shared" si="0"/>
        <v>100</v>
      </c>
    </row>
    <row r="15" spans="1:11" x14ac:dyDescent="0.25">
      <c r="A15" s="28" t="s">
        <v>9</v>
      </c>
      <c r="B15" s="99">
        <f>PO_Old_New!B16</f>
        <v>439</v>
      </c>
      <c r="C15" s="99">
        <f>POOld!R6</f>
        <v>14</v>
      </c>
      <c r="D15" s="26">
        <f>POOld!R4</f>
        <v>150</v>
      </c>
      <c r="E15" s="26">
        <f>POOld!R5</f>
        <v>275</v>
      </c>
      <c r="F15" s="26">
        <f t="shared" si="3"/>
        <v>439</v>
      </c>
      <c r="G15" s="68">
        <f t="shared" si="1"/>
        <v>0</v>
      </c>
      <c r="H15" s="31">
        <f t="shared" si="2"/>
        <v>3.1890660592255125</v>
      </c>
      <c r="I15" s="31">
        <f t="shared" si="0"/>
        <v>34.168564920273347</v>
      </c>
      <c r="J15" s="31">
        <f t="shared" si="0"/>
        <v>62.642369020501135</v>
      </c>
      <c r="K15" s="31">
        <f t="shared" si="0"/>
        <v>100</v>
      </c>
    </row>
    <row r="16" spans="1:11" x14ac:dyDescent="0.25">
      <c r="A16" s="28" t="s">
        <v>10</v>
      </c>
      <c r="B16" s="99">
        <f>PO_Old_New!B17</f>
        <v>12</v>
      </c>
      <c r="C16" s="99">
        <f>POOld!S6</f>
        <v>1</v>
      </c>
      <c r="D16" s="26">
        <f>POOld!S4</f>
        <v>11</v>
      </c>
      <c r="E16" s="26">
        <f>POOld!S5</f>
        <v>0</v>
      </c>
      <c r="F16" s="26">
        <f t="shared" si="3"/>
        <v>12</v>
      </c>
      <c r="G16" s="68">
        <f t="shared" si="1"/>
        <v>0</v>
      </c>
      <c r="H16" s="31">
        <f t="shared" si="2"/>
        <v>8.3333333333333339</v>
      </c>
      <c r="I16" s="31">
        <f t="shared" si="0"/>
        <v>91.666666666666671</v>
      </c>
      <c r="J16" s="31">
        <f t="shared" si="0"/>
        <v>0</v>
      </c>
      <c r="K16" s="31">
        <f t="shared" si="0"/>
        <v>100</v>
      </c>
    </row>
    <row r="17" spans="1:11" x14ac:dyDescent="0.25">
      <c r="A17" s="28" t="s">
        <v>11</v>
      </c>
      <c r="B17" s="99">
        <f>PO_Old_New!B18</f>
        <v>21</v>
      </c>
      <c r="C17" s="99">
        <f>POOld!T6</f>
        <v>1</v>
      </c>
      <c r="D17" s="26">
        <f>POOld!T4</f>
        <v>10</v>
      </c>
      <c r="E17" s="26">
        <f>POOld!T5</f>
        <v>10</v>
      </c>
      <c r="F17" s="26">
        <f t="shared" si="3"/>
        <v>21</v>
      </c>
      <c r="G17" s="68">
        <f t="shared" si="1"/>
        <v>0</v>
      </c>
      <c r="H17" s="31">
        <f t="shared" si="2"/>
        <v>4.7619047619047619</v>
      </c>
      <c r="I17" s="31">
        <f t="shared" si="0"/>
        <v>47.61904761904762</v>
      </c>
      <c r="J17" s="31">
        <f t="shared" si="0"/>
        <v>47.61904761904762</v>
      </c>
      <c r="K17" s="31">
        <f t="shared" si="0"/>
        <v>100</v>
      </c>
    </row>
    <row r="18" spans="1:11" x14ac:dyDescent="0.25">
      <c r="A18" s="28" t="s">
        <v>12</v>
      </c>
      <c r="B18" s="99">
        <f>PO_Old_New!B19</f>
        <v>243</v>
      </c>
      <c r="C18" s="99">
        <f>POOld!U6</f>
        <v>1</v>
      </c>
      <c r="D18" s="26">
        <f>POOld!U4</f>
        <v>144</v>
      </c>
      <c r="E18" s="26">
        <f>POOld!U5</f>
        <v>98</v>
      </c>
      <c r="F18" s="26">
        <f t="shared" si="3"/>
        <v>243</v>
      </c>
      <c r="G18" s="68">
        <f t="shared" si="1"/>
        <v>0</v>
      </c>
      <c r="H18" s="31">
        <f t="shared" si="2"/>
        <v>0.41152263374485598</v>
      </c>
      <c r="I18" s="31">
        <f t="shared" si="2"/>
        <v>59.25925925925926</v>
      </c>
      <c r="J18" s="31">
        <f t="shared" si="2"/>
        <v>40.329218106995881</v>
      </c>
      <c r="K18" s="31">
        <f t="shared" si="2"/>
        <v>100</v>
      </c>
    </row>
    <row r="19" spans="1:11" x14ac:dyDescent="0.25">
      <c r="A19" s="28" t="s">
        <v>13</v>
      </c>
      <c r="B19" s="99">
        <f>PO_Old_New!B20</f>
        <v>25</v>
      </c>
      <c r="C19" s="99">
        <f>POOld!V6</f>
        <v>8</v>
      </c>
      <c r="D19" s="26">
        <f>POOld!V4</f>
        <v>17</v>
      </c>
      <c r="E19" s="26">
        <f>POOld!V5</f>
        <v>0</v>
      </c>
      <c r="F19" s="26">
        <f t="shared" si="3"/>
        <v>25</v>
      </c>
      <c r="G19" s="68">
        <f t="shared" si="1"/>
        <v>0</v>
      </c>
      <c r="H19" s="31">
        <f t="shared" si="2"/>
        <v>32</v>
      </c>
      <c r="I19" s="31">
        <f t="shared" si="2"/>
        <v>68</v>
      </c>
      <c r="J19" s="31">
        <f t="shared" si="2"/>
        <v>0</v>
      </c>
      <c r="K19" s="31">
        <f t="shared" si="2"/>
        <v>100</v>
      </c>
    </row>
    <row r="20" spans="1:11" x14ac:dyDescent="0.25">
      <c r="A20" s="28" t="s">
        <v>14</v>
      </c>
      <c r="B20" s="99">
        <f>PO_Old_New!B21</f>
        <v>115</v>
      </c>
      <c r="C20" s="99">
        <f>POOld!W6</f>
        <v>1</v>
      </c>
      <c r="D20" s="26">
        <f>POOld!W4</f>
        <v>56</v>
      </c>
      <c r="E20" s="26">
        <f>POOld!W5</f>
        <v>58</v>
      </c>
      <c r="F20" s="26">
        <f t="shared" si="3"/>
        <v>115</v>
      </c>
      <c r="G20" s="68">
        <f t="shared" si="1"/>
        <v>0</v>
      </c>
      <c r="H20" s="31">
        <f t="shared" si="2"/>
        <v>0.86956521739130432</v>
      </c>
      <c r="I20" s="31">
        <f t="shared" si="2"/>
        <v>48.695652173913047</v>
      </c>
      <c r="J20" s="31">
        <f t="shared" si="2"/>
        <v>50.434782608695649</v>
      </c>
      <c r="K20" s="31">
        <f t="shared" si="2"/>
        <v>100</v>
      </c>
    </row>
    <row r="21" spans="1:11" x14ac:dyDescent="0.25">
      <c r="G21" s="68"/>
      <c r="H21" s="27"/>
      <c r="I21" s="27"/>
      <c r="J21" s="27"/>
      <c r="K21" s="27"/>
    </row>
    <row r="22" spans="1:11" x14ac:dyDescent="0.25">
      <c r="A22" s="33" t="s">
        <v>154</v>
      </c>
      <c r="B22" s="26">
        <f>POOld!X2</f>
        <v>2378</v>
      </c>
      <c r="C22" s="26">
        <f>POOld!X6</f>
        <v>68</v>
      </c>
      <c r="D22" s="26">
        <f>POOld!X4</f>
        <v>942</v>
      </c>
      <c r="E22" s="26">
        <f>POOld!X5</f>
        <v>1368</v>
      </c>
      <c r="F22" s="26">
        <f>SUM(C22:E22)</f>
        <v>2378</v>
      </c>
      <c r="G22" s="68">
        <f t="shared" si="1"/>
        <v>0</v>
      </c>
      <c r="H22" s="31">
        <f t="shared" si="2"/>
        <v>2.8595458368376789</v>
      </c>
      <c r="I22" s="31">
        <f t="shared" si="2"/>
        <v>39.613120269133724</v>
      </c>
      <c r="J22" s="31">
        <f t="shared" si="2"/>
        <v>57.527333894028594</v>
      </c>
      <c r="K22" s="31">
        <f t="shared" si="2"/>
        <v>100</v>
      </c>
    </row>
    <row r="23" spans="1:11" x14ac:dyDescent="0.25">
      <c r="A23" s="33" t="s">
        <v>155</v>
      </c>
      <c r="B23" s="26">
        <f>POOld!Y2</f>
        <v>985</v>
      </c>
      <c r="C23" s="26">
        <f>POOld!Y6</f>
        <v>40</v>
      </c>
      <c r="D23" s="26">
        <f>POOld!Y4</f>
        <v>495</v>
      </c>
      <c r="E23" s="26">
        <f>POOld!Y5</f>
        <v>450</v>
      </c>
      <c r="F23" s="26">
        <f t="shared" ref="F23:F26" si="4">SUM(C23:E23)</f>
        <v>985</v>
      </c>
      <c r="G23" s="68">
        <f t="shared" si="1"/>
        <v>0</v>
      </c>
      <c r="H23" s="31">
        <f t="shared" si="2"/>
        <v>4.0609137055837561</v>
      </c>
      <c r="I23" s="31">
        <f t="shared" si="2"/>
        <v>50.253807106598984</v>
      </c>
      <c r="J23" s="31">
        <f t="shared" si="2"/>
        <v>45.685279187817258</v>
      </c>
      <c r="K23" s="31">
        <f t="shared" si="2"/>
        <v>100</v>
      </c>
    </row>
    <row r="24" spans="1:11" x14ac:dyDescent="0.25">
      <c r="A24" s="33" t="s">
        <v>156</v>
      </c>
      <c r="B24" s="26">
        <f>POOld!Z2</f>
        <v>115</v>
      </c>
      <c r="C24" s="26">
        <f>POOld!Z6</f>
        <v>1</v>
      </c>
      <c r="D24" s="26">
        <f>POOld!Z4</f>
        <v>56</v>
      </c>
      <c r="E24" s="26">
        <f>POOld!Z5</f>
        <v>58</v>
      </c>
      <c r="F24" s="26">
        <f t="shared" si="4"/>
        <v>115</v>
      </c>
      <c r="G24" s="68">
        <f t="shared" si="1"/>
        <v>0</v>
      </c>
      <c r="H24" s="31">
        <f t="shared" si="2"/>
        <v>0.86956521739130432</v>
      </c>
      <c r="I24" s="31">
        <f t="shared" si="2"/>
        <v>48.695652173913047</v>
      </c>
      <c r="J24" s="31">
        <f t="shared" si="2"/>
        <v>50.434782608695649</v>
      </c>
      <c r="K24" s="31">
        <f t="shared" si="2"/>
        <v>100</v>
      </c>
    </row>
    <row r="25" spans="1:11" x14ac:dyDescent="0.25">
      <c r="G25" s="68"/>
      <c r="H25" s="27"/>
      <c r="I25" s="27"/>
      <c r="J25" s="27"/>
      <c r="K25" s="27"/>
    </row>
    <row r="26" spans="1:11" x14ac:dyDescent="0.25">
      <c r="A26" s="33" t="s">
        <v>153</v>
      </c>
      <c r="B26" s="26">
        <f>SUM(B22:B25)</f>
        <v>3478</v>
      </c>
      <c r="C26" s="26">
        <f t="shared" ref="C26:E26" si="5">SUM(C22:C25)</f>
        <v>109</v>
      </c>
      <c r="D26" s="26">
        <f t="shared" si="5"/>
        <v>1493</v>
      </c>
      <c r="E26" s="26">
        <f t="shared" si="5"/>
        <v>1876</v>
      </c>
      <c r="F26" s="26">
        <f t="shared" si="4"/>
        <v>3478</v>
      </c>
      <c r="G26" s="68">
        <f t="shared" si="1"/>
        <v>0</v>
      </c>
      <c r="H26" s="31">
        <f t="shared" si="2"/>
        <v>3.133985048878666</v>
      </c>
      <c r="I26" s="31">
        <f t="shared" si="2"/>
        <v>42.926969522714202</v>
      </c>
      <c r="J26" s="31">
        <f t="shared" si="2"/>
        <v>53.939045428407134</v>
      </c>
      <c r="K26" s="31">
        <f t="shared" si="2"/>
        <v>100</v>
      </c>
    </row>
    <row r="28" spans="1:11" x14ac:dyDescent="0.25">
      <c r="B28" s="34">
        <f>B26*100/$B$26</f>
        <v>100</v>
      </c>
      <c r="C28" s="34">
        <f>C26*100/$B$26</f>
        <v>3.133985048878666</v>
      </c>
      <c r="D28" s="34">
        <f t="shared" ref="D28:E28" si="6">D26*100/$B$26</f>
        <v>42.926969522714202</v>
      </c>
      <c r="E28" s="34">
        <f t="shared" si="6"/>
        <v>53.939045428407134</v>
      </c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1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1" sqref="B1"/>
    </sheetView>
  </sheetViews>
  <sheetFormatPr defaultColWidth="8.7109375" defaultRowHeight="12.75" x14ac:dyDescent="0.2"/>
  <cols>
    <col min="1" max="1" width="4" style="7" bestFit="1" customWidth="1"/>
    <col min="2" max="2" width="20.5703125" style="7" customWidth="1"/>
    <col min="3" max="3" width="24.140625" style="7" bestFit="1" customWidth="1"/>
    <col min="4" max="4" width="8.7109375" style="7"/>
    <col min="5" max="5" width="9.140625" style="7" customWidth="1"/>
    <col min="6" max="6" width="11.140625" style="7" customWidth="1"/>
    <col min="7" max="7" width="10.28515625" style="22" customWidth="1"/>
    <col min="8" max="8" width="11.140625" style="7" customWidth="1"/>
    <col min="9" max="9" width="13.28515625" style="22" bestFit="1" customWidth="1"/>
    <col min="10" max="10" width="13.140625" style="22" customWidth="1"/>
    <col min="11" max="11" width="10.5703125" style="7" customWidth="1"/>
    <col min="12" max="12" width="10.42578125" style="7" customWidth="1"/>
    <col min="13" max="13" width="10.140625" style="7" customWidth="1"/>
    <col min="14" max="14" width="10.5703125" style="7" customWidth="1"/>
    <col min="15" max="15" width="8.7109375" style="7" customWidth="1"/>
    <col min="16" max="16" width="10.28515625" style="22" customWidth="1"/>
    <col min="17" max="17" width="9.42578125" style="22" customWidth="1"/>
    <col min="18" max="18" width="10.5703125" style="7" customWidth="1"/>
    <col min="19" max="19" width="10.7109375" style="7" customWidth="1"/>
    <col min="20" max="20" width="10.85546875" style="7" customWidth="1"/>
    <col min="21" max="21" width="10.7109375" style="7" customWidth="1"/>
    <col min="22" max="22" width="10.85546875" style="7" customWidth="1"/>
    <col min="23" max="23" width="8.7109375" style="7"/>
    <col min="24" max="24" width="8.7109375" style="43"/>
    <col min="25" max="16384" width="8.7109375" style="7"/>
  </cols>
  <sheetData>
    <row r="1" spans="1:27" s="1" customFormat="1" ht="80.099999999999994" customHeight="1" x14ac:dyDescent="0.25">
      <c r="B1" s="1" t="s">
        <v>201</v>
      </c>
      <c r="D1" s="1" t="s">
        <v>153</v>
      </c>
      <c r="E1" s="2" t="s">
        <v>0</v>
      </c>
      <c r="F1" s="2" t="s">
        <v>157</v>
      </c>
      <c r="G1" s="21" t="s">
        <v>158</v>
      </c>
      <c r="H1" s="2" t="s">
        <v>1</v>
      </c>
      <c r="I1" s="21" t="s">
        <v>166</v>
      </c>
      <c r="J1" s="21" t="s">
        <v>167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21" t="s">
        <v>7</v>
      </c>
      <c r="Q1" s="21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41" t="s">
        <v>154</v>
      </c>
      <c r="Y1" s="1" t="s">
        <v>155</v>
      </c>
      <c r="Z1" s="1" t="s">
        <v>156</v>
      </c>
      <c r="AA1" s="1" t="s">
        <v>159</v>
      </c>
    </row>
    <row r="2" spans="1:27" x14ac:dyDescent="0.2">
      <c r="A2" s="3">
        <v>1</v>
      </c>
      <c r="B2" s="17" t="s">
        <v>169</v>
      </c>
      <c r="C2" s="4"/>
      <c r="D2" s="5">
        <f>SUM(E2:W2)</f>
        <v>3478</v>
      </c>
      <c r="E2" s="15">
        <v>74</v>
      </c>
      <c r="F2" s="5">
        <v>1701</v>
      </c>
      <c r="G2" s="5">
        <v>311</v>
      </c>
      <c r="H2" s="5">
        <v>100</v>
      </c>
      <c r="I2" s="5">
        <v>140</v>
      </c>
      <c r="J2" s="5">
        <v>28</v>
      </c>
      <c r="K2" s="5">
        <v>13</v>
      </c>
      <c r="L2" s="5">
        <v>3</v>
      </c>
      <c r="M2" s="5">
        <v>6</v>
      </c>
      <c r="N2" s="5">
        <v>2</v>
      </c>
      <c r="O2" s="5"/>
      <c r="P2" s="5">
        <v>97</v>
      </c>
      <c r="Q2" s="5">
        <v>148</v>
      </c>
      <c r="R2" s="5">
        <v>439</v>
      </c>
      <c r="S2" s="5">
        <v>12</v>
      </c>
      <c r="T2" s="5">
        <v>21</v>
      </c>
      <c r="U2" s="5">
        <v>243</v>
      </c>
      <c r="V2" s="5">
        <v>25</v>
      </c>
      <c r="W2" s="5">
        <v>115</v>
      </c>
      <c r="X2" s="42">
        <f>SUM(E2:O2)</f>
        <v>2378</v>
      </c>
      <c r="Y2" s="5">
        <f t="shared" ref="Y2:Y3" si="0">SUM(P2:V2)</f>
        <v>985</v>
      </c>
      <c r="Z2" s="5">
        <f t="shared" ref="Z2:Z3" si="1">SUM(W2)</f>
        <v>115</v>
      </c>
      <c r="AA2" s="6">
        <f t="shared" ref="AA2:AA6" si="2">D2-X2-Y2-Z2</f>
        <v>0</v>
      </c>
    </row>
    <row r="3" spans="1:27" x14ac:dyDescent="0.2">
      <c r="A3" s="3">
        <v>2</v>
      </c>
      <c r="B3" s="18" t="s">
        <v>163</v>
      </c>
      <c r="C3" s="16"/>
      <c r="D3" s="5">
        <f>SUM(E3:W3)</f>
        <v>2904</v>
      </c>
      <c r="E3" s="15">
        <f>E4+E5+E6</f>
        <v>56</v>
      </c>
      <c r="F3" s="15">
        <f t="shared" ref="F3:W3" si="3">F4+F5+F6</f>
        <v>1514</v>
      </c>
      <c r="G3" s="15">
        <f t="shared" si="3"/>
        <v>249</v>
      </c>
      <c r="H3" s="15">
        <f t="shared" si="3"/>
        <v>90</v>
      </c>
      <c r="I3" s="15">
        <f t="shared" si="3"/>
        <v>67</v>
      </c>
      <c r="J3" s="15">
        <f t="shared" si="3"/>
        <v>0</v>
      </c>
      <c r="K3" s="15">
        <f t="shared" si="3"/>
        <v>7</v>
      </c>
      <c r="L3" s="15">
        <f t="shared" si="3"/>
        <v>4</v>
      </c>
      <c r="M3" s="15">
        <f t="shared" si="3"/>
        <v>4</v>
      </c>
      <c r="N3" s="15">
        <f t="shared" si="3"/>
        <v>1</v>
      </c>
      <c r="O3" s="15">
        <f t="shared" si="3"/>
        <v>0</v>
      </c>
      <c r="P3" s="15">
        <f t="shared" si="3"/>
        <v>72</v>
      </c>
      <c r="Q3" s="15">
        <f t="shared" si="3"/>
        <v>127</v>
      </c>
      <c r="R3" s="15">
        <f t="shared" si="3"/>
        <v>398</v>
      </c>
      <c r="S3" s="15">
        <f t="shared" si="3"/>
        <v>8</v>
      </c>
      <c r="T3" s="15">
        <f t="shared" si="3"/>
        <v>6</v>
      </c>
      <c r="U3" s="15">
        <f t="shared" si="3"/>
        <v>228</v>
      </c>
      <c r="V3" s="15">
        <f t="shared" si="3"/>
        <v>24</v>
      </c>
      <c r="W3" s="15">
        <f t="shared" si="3"/>
        <v>49</v>
      </c>
      <c r="X3" s="42">
        <f>SUM(E3:O3)</f>
        <v>1992</v>
      </c>
      <c r="Y3" s="5">
        <f t="shared" si="0"/>
        <v>863</v>
      </c>
      <c r="Z3" s="5">
        <f t="shared" si="1"/>
        <v>49</v>
      </c>
      <c r="AA3" s="6">
        <f t="shared" si="2"/>
        <v>0</v>
      </c>
    </row>
    <row r="4" spans="1:27" x14ac:dyDescent="0.2">
      <c r="A4" s="3">
        <v>3</v>
      </c>
      <c r="B4" s="24" t="s">
        <v>160</v>
      </c>
      <c r="C4" s="23"/>
      <c r="D4" s="5">
        <f t="shared" ref="D4:D6" si="4">SUM(E4:W4)</f>
        <v>1142</v>
      </c>
      <c r="E4" s="5">
        <f>SUM(E7:E71)</f>
        <v>49</v>
      </c>
      <c r="F4" s="5">
        <f t="shared" ref="F4:W4" si="5">SUM(F7:F71)</f>
        <v>430</v>
      </c>
      <c r="G4" s="5">
        <f t="shared" si="5"/>
        <v>224</v>
      </c>
      <c r="H4" s="5">
        <f t="shared" si="5"/>
        <v>23</v>
      </c>
      <c r="I4" s="5">
        <f t="shared" si="5"/>
        <v>20</v>
      </c>
      <c r="J4" s="5">
        <f t="shared" si="5"/>
        <v>0</v>
      </c>
      <c r="K4" s="5">
        <f t="shared" si="5"/>
        <v>5</v>
      </c>
      <c r="L4" s="5">
        <f t="shared" si="5"/>
        <v>0</v>
      </c>
      <c r="M4" s="5">
        <f t="shared" si="5"/>
        <v>0</v>
      </c>
      <c r="N4" s="5">
        <f t="shared" si="5"/>
        <v>0</v>
      </c>
      <c r="O4" s="5">
        <f t="shared" si="5"/>
        <v>0</v>
      </c>
      <c r="P4" s="5">
        <f t="shared" si="5"/>
        <v>61</v>
      </c>
      <c r="Q4" s="5">
        <f t="shared" si="5"/>
        <v>79</v>
      </c>
      <c r="R4" s="5">
        <f t="shared" si="5"/>
        <v>93</v>
      </c>
      <c r="S4" s="5">
        <f t="shared" si="5"/>
        <v>2</v>
      </c>
      <c r="T4" s="5">
        <f t="shared" si="5"/>
        <v>2</v>
      </c>
      <c r="U4" s="5">
        <f t="shared" si="5"/>
        <v>114</v>
      </c>
      <c r="V4" s="5">
        <f t="shared" si="5"/>
        <v>14</v>
      </c>
      <c r="W4" s="5">
        <f t="shared" si="5"/>
        <v>26</v>
      </c>
      <c r="X4" s="5">
        <f t="shared" ref="X4:Z4" si="6">SUM(X7:X71)</f>
        <v>751</v>
      </c>
      <c r="Y4" s="5">
        <f t="shared" si="6"/>
        <v>365</v>
      </c>
      <c r="Z4" s="5">
        <f t="shared" si="6"/>
        <v>26</v>
      </c>
      <c r="AA4" s="6">
        <f t="shared" si="2"/>
        <v>0</v>
      </c>
    </row>
    <row r="5" spans="1:27" x14ac:dyDescent="0.2">
      <c r="A5" s="3">
        <v>4</v>
      </c>
      <c r="B5" s="24" t="s">
        <v>161</v>
      </c>
      <c r="C5" s="23"/>
      <c r="D5" s="5">
        <f t="shared" si="4"/>
        <v>1631</v>
      </c>
      <c r="E5" s="5">
        <f>SUM(E72:E161)</f>
        <v>1</v>
      </c>
      <c r="F5" s="5">
        <f t="shared" ref="F5:W5" si="7">SUM(F72:F161)</f>
        <v>1075</v>
      </c>
      <c r="G5" s="5">
        <f t="shared" si="7"/>
        <v>7</v>
      </c>
      <c r="H5" s="5">
        <f t="shared" si="7"/>
        <v>56</v>
      </c>
      <c r="I5" s="5">
        <f t="shared" si="7"/>
        <v>35</v>
      </c>
      <c r="J5" s="5">
        <f t="shared" si="7"/>
        <v>0</v>
      </c>
      <c r="K5" s="5">
        <f t="shared" si="7"/>
        <v>0</v>
      </c>
      <c r="L5" s="5">
        <f t="shared" si="7"/>
        <v>1</v>
      </c>
      <c r="M5" s="5">
        <f t="shared" si="7"/>
        <v>0</v>
      </c>
      <c r="N5" s="5">
        <f t="shared" si="7"/>
        <v>0</v>
      </c>
      <c r="O5" s="5">
        <f t="shared" si="7"/>
        <v>0</v>
      </c>
      <c r="P5" s="5">
        <f t="shared" si="7"/>
        <v>1</v>
      </c>
      <c r="Q5" s="5">
        <f t="shared" si="7"/>
        <v>35</v>
      </c>
      <c r="R5" s="5">
        <f t="shared" si="7"/>
        <v>280</v>
      </c>
      <c r="S5" s="5">
        <f t="shared" si="7"/>
        <v>5</v>
      </c>
      <c r="T5" s="5">
        <f t="shared" si="7"/>
        <v>1</v>
      </c>
      <c r="U5" s="5">
        <f t="shared" si="7"/>
        <v>111</v>
      </c>
      <c r="V5" s="5">
        <f t="shared" si="7"/>
        <v>1</v>
      </c>
      <c r="W5" s="5">
        <f t="shared" si="7"/>
        <v>22</v>
      </c>
      <c r="X5" s="42">
        <f t="shared" ref="X5:Z5" si="8">SUM(X72:X161)</f>
        <v>1175</v>
      </c>
      <c r="Y5" s="5">
        <f t="shared" si="8"/>
        <v>434</v>
      </c>
      <c r="Z5" s="5">
        <f t="shared" si="8"/>
        <v>22</v>
      </c>
      <c r="AA5" s="6">
        <f t="shared" si="2"/>
        <v>0</v>
      </c>
    </row>
    <row r="6" spans="1:27" s="56" customFormat="1" x14ac:dyDescent="0.2">
      <c r="A6" s="50">
        <v>5</v>
      </c>
      <c r="B6" s="50" t="s">
        <v>17</v>
      </c>
      <c r="C6" s="88"/>
      <c r="D6" s="5">
        <f t="shared" si="4"/>
        <v>131</v>
      </c>
      <c r="E6" s="15">
        <f>Sede_Centrale!C2</f>
        <v>6</v>
      </c>
      <c r="F6" s="5">
        <f>Sede_Centrale!C3</f>
        <v>9</v>
      </c>
      <c r="G6" s="5">
        <f>Sede_Centrale!C4</f>
        <v>18</v>
      </c>
      <c r="H6" s="5">
        <f>Sede_Centrale!C5</f>
        <v>11</v>
      </c>
      <c r="I6" s="5">
        <f>Sede_Centrale!C6</f>
        <v>12</v>
      </c>
      <c r="J6" s="5">
        <f>Sede_Centrale!C7</f>
        <v>0</v>
      </c>
      <c r="K6" s="5">
        <f>Sede_Centrale!C8</f>
        <v>2</v>
      </c>
      <c r="L6" s="5">
        <f>Sede_Centrale!C9</f>
        <v>3</v>
      </c>
      <c r="M6" s="5">
        <f>Sede_Centrale!C10</f>
        <v>4</v>
      </c>
      <c r="N6" s="5">
        <f>Sede_Centrale!C11</f>
        <v>1</v>
      </c>
      <c r="O6" s="5">
        <f>Sede_Centrale!C12</f>
        <v>0</v>
      </c>
      <c r="P6" s="5">
        <f>Sede_Centrale!C13</f>
        <v>10</v>
      </c>
      <c r="Q6" s="5">
        <f>Sede_Centrale!C14</f>
        <v>13</v>
      </c>
      <c r="R6" s="5">
        <f>Sede_Centrale!C15</f>
        <v>25</v>
      </c>
      <c r="S6" s="5">
        <f>Sede_Centrale!C16</f>
        <v>1</v>
      </c>
      <c r="T6" s="5">
        <f>Sede_Centrale!C17</f>
        <v>3</v>
      </c>
      <c r="U6" s="5">
        <f>Sede_Centrale!C18</f>
        <v>3</v>
      </c>
      <c r="V6" s="5">
        <f>Sede_Centrale!C19</f>
        <v>9</v>
      </c>
      <c r="W6" s="5">
        <f>Sede_Centrale!C20</f>
        <v>1</v>
      </c>
      <c r="X6" s="42">
        <f t="shared" ref="X6" si="9">SUM(E6:O6)</f>
        <v>66</v>
      </c>
      <c r="Y6" s="5">
        <f t="shared" ref="Y6" si="10">SUM(P6:V6)</f>
        <v>64</v>
      </c>
      <c r="Z6" s="5">
        <f t="shared" ref="Z6" si="11">SUM(W6)</f>
        <v>1</v>
      </c>
      <c r="AA6" s="55">
        <f t="shared" si="2"/>
        <v>0</v>
      </c>
    </row>
    <row r="7" spans="1:27" s="22" customFormat="1" x14ac:dyDescent="0.2">
      <c r="A7" s="35">
        <v>6</v>
      </c>
      <c r="B7" s="38" t="s">
        <v>16</v>
      </c>
      <c r="C7" s="19" t="s">
        <v>22</v>
      </c>
      <c r="D7" s="5">
        <f t="shared" ref="D7:D38" si="12">SUM(E7:W7)</f>
        <v>17</v>
      </c>
      <c r="E7" s="10">
        <v>1</v>
      </c>
      <c r="F7" s="10">
        <v>2</v>
      </c>
      <c r="G7" s="10">
        <v>1</v>
      </c>
      <c r="H7" s="10">
        <v>1</v>
      </c>
      <c r="I7" s="10"/>
      <c r="J7" s="10"/>
      <c r="K7" s="10"/>
      <c r="L7" s="10"/>
      <c r="M7" s="10"/>
      <c r="N7" s="10"/>
      <c r="O7" s="10"/>
      <c r="P7" s="10">
        <v>1</v>
      </c>
      <c r="Q7" s="10">
        <v>4</v>
      </c>
      <c r="R7" s="10">
        <v>4</v>
      </c>
      <c r="S7" s="10"/>
      <c r="T7" s="10">
        <v>1</v>
      </c>
      <c r="U7" s="8">
        <v>1</v>
      </c>
      <c r="V7" s="10"/>
      <c r="W7" s="10">
        <v>1</v>
      </c>
      <c r="X7" s="42">
        <f t="shared" ref="X7:X38" si="13">SUM(E7:O7)</f>
        <v>5</v>
      </c>
      <c r="Y7" s="5">
        <f t="shared" ref="Y7:Y38" si="14">SUM(P7:V7)</f>
        <v>11</v>
      </c>
      <c r="Z7" s="5">
        <f t="shared" ref="Z7:Z38" si="15">SUM(W7)</f>
        <v>1</v>
      </c>
      <c r="AA7" s="37">
        <f t="shared" ref="AA7:AA38" si="16">D7-X7-Y7-Z7</f>
        <v>0</v>
      </c>
    </row>
    <row r="8" spans="1:27" s="22" customFormat="1" x14ac:dyDescent="0.2">
      <c r="A8" s="35">
        <v>7</v>
      </c>
      <c r="B8" s="36" t="s">
        <v>16</v>
      </c>
      <c r="C8" s="20" t="s">
        <v>23</v>
      </c>
      <c r="D8" s="5">
        <f t="shared" si="12"/>
        <v>11</v>
      </c>
      <c r="E8" s="10">
        <v>1</v>
      </c>
      <c r="F8" s="10">
        <v>2</v>
      </c>
      <c r="G8" s="10">
        <v>1</v>
      </c>
      <c r="H8" s="10">
        <v>2</v>
      </c>
      <c r="I8" s="10">
        <v>2</v>
      </c>
      <c r="J8" s="10"/>
      <c r="K8" s="10"/>
      <c r="L8" s="10"/>
      <c r="M8" s="10"/>
      <c r="N8" s="10"/>
      <c r="O8" s="10"/>
      <c r="P8" s="10"/>
      <c r="Q8" s="10"/>
      <c r="R8" s="10">
        <v>3</v>
      </c>
      <c r="S8" s="10"/>
      <c r="T8" s="10"/>
      <c r="U8" s="8"/>
      <c r="V8" s="10"/>
      <c r="W8" s="10"/>
      <c r="X8" s="42">
        <f t="shared" si="13"/>
        <v>8</v>
      </c>
      <c r="Y8" s="5">
        <f t="shared" si="14"/>
        <v>3</v>
      </c>
      <c r="Z8" s="5">
        <f t="shared" si="15"/>
        <v>0</v>
      </c>
      <c r="AA8" s="37">
        <f t="shared" si="16"/>
        <v>0</v>
      </c>
    </row>
    <row r="9" spans="1:27" s="22" customFormat="1" x14ac:dyDescent="0.2">
      <c r="A9" s="35">
        <v>8</v>
      </c>
      <c r="B9" s="36" t="s">
        <v>16</v>
      </c>
      <c r="C9" s="20" t="s">
        <v>41</v>
      </c>
      <c r="D9" s="5">
        <f t="shared" si="12"/>
        <v>9</v>
      </c>
      <c r="E9" s="10">
        <v>1</v>
      </c>
      <c r="F9" s="10">
        <v>2</v>
      </c>
      <c r="G9" s="10"/>
      <c r="H9" s="10">
        <v>1</v>
      </c>
      <c r="I9" s="10">
        <v>1</v>
      </c>
      <c r="J9" s="10"/>
      <c r="K9" s="10"/>
      <c r="L9" s="10"/>
      <c r="M9" s="10"/>
      <c r="N9" s="10"/>
      <c r="O9" s="10"/>
      <c r="P9" s="10"/>
      <c r="Q9" s="10">
        <v>2</v>
      </c>
      <c r="R9" s="10">
        <v>1</v>
      </c>
      <c r="S9" s="10"/>
      <c r="T9" s="10"/>
      <c r="U9" s="8">
        <v>1</v>
      </c>
      <c r="V9" s="10"/>
      <c r="W9" s="10"/>
      <c r="X9" s="42">
        <f t="shared" si="13"/>
        <v>5</v>
      </c>
      <c r="Y9" s="5">
        <f t="shared" si="14"/>
        <v>4</v>
      </c>
      <c r="Z9" s="5">
        <f t="shared" si="15"/>
        <v>0</v>
      </c>
      <c r="AA9" s="37">
        <f t="shared" si="16"/>
        <v>0</v>
      </c>
    </row>
    <row r="10" spans="1:27" s="22" customFormat="1" x14ac:dyDescent="0.2">
      <c r="A10" s="35">
        <v>9</v>
      </c>
      <c r="B10" s="36" t="s">
        <v>16</v>
      </c>
      <c r="C10" s="20" t="s">
        <v>25</v>
      </c>
      <c r="D10" s="5">
        <f t="shared" si="12"/>
        <v>9</v>
      </c>
      <c r="E10" s="10">
        <v>1</v>
      </c>
      <c r="F10" s="10">
        <v>2</v>
      </c>
      <c r="G10" s="10">
        <v>1</v>
      </c>
      <c r="H10" s="10"/>
      <c r="I10" s="10">
        <v>1</v>
      </c>
      <c r="J10" s="10"/>
      <c r="K10" s="10"/>
      <c r="L10" s="10"/>
      <c r="M10" s="10"/>
      <c r="N10" s="10"/>
      <c r="O10" s="10"/>
      <c r="P10" s="10"/>
      <c r="Q10" s="10">
        <v>1</v>
      </c>
      <c r="R10" s="10">
        <v>1</v>
      </c>
      <c r="S10" s="10"/>
      <c r="T10" s="10"/>
      <c r="U10" s="8">
        <v>2</v>
      </c>
      <c r="V10" s="10"/>
      <c r="W10" s="10"/>
      <c r="X10" s="42">
        <f t="shared" si="13"/>
        <v>5</v>
      </c>
      <c r="Y10" s="5">
        <f t="shared" si="14"/>
        <v>4</v>
      </c>
      <c r="Z10" s="5">
        <f t="shared" si="15"/>
        <v>0</v>
      </c>
      <c r="AA10" s="37">
        <f t="shared" si="16"/>
        <v>0</v>
      </c>
    </row>
    <row r="11" spans="1:27" s="22" customFormat="1" x14ac:dyDescent="0.2">
      <c r="A11" s="35">
        <v>10</v>
      </c>
      <c r="B11" s="36" t="s">
        <v>16</v>
      </c>
      <c r="C11" s="20" t="s">
        <v>26</v>
      </c>
      <c r="D11" s="5">
        <f t="shared" si="12"/>
        <v>9</v>
      </c>
      <c r="E11" s="10"/>
      <c r="F11" s="10">
        <v>2</v>
      </c>
      <c r="G11" s="10"/>
      <c r="H11" s="10">
        <v>1</v>
      </c>
      <c r="I11" s="10"/>
      <c r="J11" s="10"/>
      <c r="K11" s="10">
        <v>1</v>
      </c>
      <c r="L11" s="10"/>
      <c r="M11" s="10"/>
      <c r="N11" s="10"/>
      <c r="O11" s="10"/>
      <c r="P11" s="10"/>
      <c r="Q11" s="10">
        <v>2</v>
      </c>
      <c r="R11" s="10">
        <v>2</v>
      </c>
      <c r="S11" s="10"/>
      <c r="T11" s="10"/>
      <c r="U11" s="8">
        <v>1</v>
      </c>
      <c r="V11" s="10"/>
      <c r="W11" s="10"/>
      <c r="X11" s="42">
        <f t="shared" si="13"/>
        <v>4</v>
      </c>
      <c r="Y11" s="5">
        <f t="shared" si="14"/>
        <v>5</v>
      </c>
      <c r="Z11" s="5">
        <f t="shared" si="15"/>
        <v>0</v>
      </c>
      <c r="AA11" s="37">
        <f t="shared" si="16"/>
        <v>0</v>
      </c>
    </row>
    <row r="12" spans="1:27" s="22" customFormat="1" x14ac:dyDescent="0.2">
      <c r="A12" s="35">
        <v>11</v>
      </c>
      <c r="B12" s="36" t="s">
        <v>16</v>
      </c>
      <c r="C12" s="20" t="s">
        <v>28</v>
      </c>
      <c r="D12" s="5">
        <f t="shared" si="12"/>
        <v>24</v>
      </c>
      <c r="E12" s="10">
        <v>1</v>
      </c>
      <c r="F12" s="10">
        <v>2</v>
      </c>
      <c r="G12" s="10">
        <v>2</v>
      </c>
      <c r="H12" s="10">
        <v>2</v>
      </c>
      <c r="I12" s="10">
        <v>2</v>
      </c>
      <c r="J12" s="10"/>
      <c r="K12" s="10">
        <v>1</v>
      </c>
      <c r="L12" s="10"/>
      <c r="M12" s="10"/>
      <c r="N12" s="10"/>
      <c r="O12" s="10"/>
      <c r="P12" s="10">
        <v>1</v>
      </c>
      <c r="Q12" s="10">
        <v>3</v>
      </c>
      <c r="R12" s="10">
        <v>6</v>
      </c>
      <c r="S12" s="10"/>
      <c r="T12" s="10"/>
      <c r="U12" s="8">
        <v>1</v>
      </c>
      <c r="V12" s="10">
        <v>1</v>
      </c>
      <c r="W12" s="10">
        <v>2</v>
      </c>
      <c r="X12" s="42">
        <f t="shared" si="13"/>
        <v>10</v>
      </c>
      <c r="Y12" s="5">
        <f t="shared" si="14"/>
        <v>12</v>
      </c>
      <c r="Z12" s="5">
        <f t="shared" si="15"/>
        <v>2</v>
      </c>
      <c r="AA12" s="37">
        <f t="shared" si="16"/>
        <v>0</v>
      </c>
    </row>
    <row r="13" spans="1:27" s="22" customFormat="1" x14ac:dyDescent="0.2">
      <c r="A13" s="35">
        <v>12</v>
      </c>
      <c r="B13" s="36" t="s">
        <v>16</v>
      </c>
      <c r="C13" s="20" t="s">
        <v>29</v>
      </c>
      <c r="D13" s="5">
        <f t="shared" si="12"/>
        <v>13</v>
      </c>
      <c r="E13" s="10">
        <v>1</v>
      </c>
      <c r="F13" s="10">
        <v>2</v>
      </c>
      <c r="G13" s="10"/>
      <c r="H13" s="10">
        <v>1</v>
      </c>
      <c r="I13" s="10">
        <v>1</v>
      </c>
      <c r="J13" s="10"/>
      <c r="K13" s="10"/>
      <c r="L13" s="10"/>
      <c r="M13" s="10"/>
      <c r="N13" s="10"/>
      <c r="O13" s="10"/>
      <c r="P13" s="10"/>
      <c r="Q13" s="10">
        <v>2</v>
      </c>
      <c r="R13" s="10">
        <v>3</v>
      </c>
      <c r="S13" s="10">
        <v>1</v>
      </c>
      <c r="T13" s="10"/>
      <c r="U13" s="8">
        <v>2</v>
      </c>
      <c r="V13" s="10"/>
      <c r="W13" s="10"/>
      <c r="X13" s="42">
        <f t="shared" si="13"/>
        <v>5</v>
      </c>
      <c r="Y13" s="5">
        <f t="shared" si="14"/>
        <v>8</v>
      </c>
      <c r="Z13" s="5">
        <f t="shared" si="15"/>
        <v>0</v>
      </c>
      <c r="AA13" s="37">
        <f t="shared" si="16"/>
        <v>0</v>
      </c>
    </row>
    <row r="14" spans="1:27" s="22" customFormat="1" x14ac:dyDescent="0.2">
      <c r="A14" s="35">
        <v>13</v>
      </c>
      <c r="B14" s="36" t="s">
        <v>16</v>
      </c>
      <c r="C14" s="20" t="s">
        <v>57</v>
      </c>
      <c r="D14" s="5">
        <f t="shared" si="12"/>
        <v>19</v>
      </c>
      <c r="E14" s="10">
        <v>2</v>
      </c>
      <c r="F14" s="10">
        <v>2</v>
      </c>
      <c r="G14" s="10">
        <v>1</v>
      </c>
      <c r="H14" s="10">
        <v>2</v>
      </c>
      <c r="I14" s="10"/>
      <c r="J14" s="10"/>
      <c r="K14" s="10">
        <v>1</v>
      </c>
      <c r="L14" s="10"/>
      <c r="M14" s="10"/>
      <c r="N14" s="10"/>
      <c r="O14" s="10"/>
      <c r="P14" s="10">
        <v>2</v>
      </c>
      <c r="Q14" s="10">
        <v>2</v>
      </c>
      <c r="R14" s="10">
        <v>2</v>
      </c>
      <c r="S14" s="10">
        <v>1</v>
      </c>
      <c r="T14" s="10">
        <v>1</v>
      </c>
      <c r="U14" s="8">
        <v>1</v>
      </c>
      <c r="V14" s="10"/>
      <c r="W14" s="10">
        <v>2</v>
      </c>
      <c r="X14" s="42">
        <f t="shared" si="13"/>
        <v>8</v>
      </c>
      <c r="Y14" s="5">
        <f t="shared" si="14"/>
        <v>9</v>
      </c>
      <c r="Z14" s="5">
        <f t="shared" si="15"/>
        <v>2</v>
      </c>
      <c r="AA14" s="37">
        <f t="shared" si="16"/>
        <v>0</v>
      </c>
    </row>
    <row r="15" spans="1:27" s="22" customFormat="1" x14ac:dyDescent="0.2">
      <c r="A15" s="35">
        <v>14</v>
      </c>
      <c r="B15" s="36" t="s">
        <v>16</v>
      </c>
      <c r="C15" s="20" t="s">
        <v>72</v>
      </c>
      <c r="D15" s="5">
        <f t="shared" si="12"/>
        <v>22</v>
      </c>
      <c r="E15" s="11">
        <v>1</v>
      </c>
      <c r="F15" s="10">
        <v>2</v>
      </c>
      <c r="G15" s="10">
        <v>2</v>
      </c>
      <c r="H15" s="11">
        <v>1</v>
      </c>
      <c r="I15" s="10">
        <v>1</v>
      </c>
      <c r="J15" s="10"/>
      <c r="K15" s="10">
        <v>1</v>
      </c>
      <c r="L15" s="10"/>
      <c r="M15" s="10"/>
      <c r="N15" s="10"/>
      <c r="O15" s="10"/>
      <c r="P15" s="10">
        <v>1</v>
      </c>
      <c r="Q15" s="10">
        <v>7</v>
      </c>
      <c r="R15" s="10">
        <v>4</v>
      </c>
      <c r="S15" s="10"/>
      <c r="T15" s="10"/>
      <c r="U15" s="8">
        <v>2</v>
      </c>
      <c r="V15" s="10"/>
      <c r="W15" s="11"/>
      <c r="X15" s="42">
        <f t="shared" si="13"/>
        <v>8</v>
      </c>
      <c r="Y15" s="5">
        <f t="shared" si="14"/>
        <v>14</v>
      </c>
      <c r="Z15" s="5">
        <f t="shared" si="15"/>
        <v>0</v>
      </c>
      <c r="AA15" s="37">
        <f t="shared" si="16"/>
        <v>0</v>
      </c>
    </row>
    <row r="16" spans="1:27" s="22" customFormat="1" x14ac:dyDescent="0.2">
      <c r="A16" s="35">
        <v>15</v>
      </c>
      <c r="B16" s="36" t="s">
        <v>16</v>
      </c>
      <c r="C16" s="20" t="s">
        <v>33</v>
      </c>
      <c r="D16" s="5">
        <f t="shared" si="12"/>
        <v>19</v>
      </c>
      <c r="E16" s="10">
        <v>1</v>
      </c>
      <c r="F16" s="10">
        <v>2</v>
      </c>
      <c r="G16" s="10">
        <v>1</v>
      </c>
      <c r="H16" s="10">
        <v>1</v>
      </c>
      <c r="I16" s="10">
        <v>1</v>
      </c>
      <c r="J16" s="10"/>
      <c r="K16" s="10"/>
      <c r="L16" s="10"/>
      <c r="M16" s="10"/>
      <c r="N16" s="10"/>
      <c r="O16" s="10"/>
      <c r="P16" s="10">
        <v>1</v>
      </c>
      <c r="Q16" s="10">
        <v>4</v>
      </c>
      <c r="R16" s="10">
        <v>2</v>
      </c>
      <c r="S16" s="10"/>
      <c r="T16" s="10"/>
      <c r="U16" s="8">
        <v>6</v>
      </c>
      <c r="V16" s="10"/>
      <c r="W16" s="10"/>
      <c r="X16" s="42">
        <f t="shared" si="13"/>
        <v>6</v>
      </c>
      <c r="Y16" s="5">
        <f t="shared" si="14"/>
        <v>13</v>
      </c>
      <c r="Z16" s="5">
        <f t="shared" si="15"/>
        <v>0</v>
      </c>
      <c r="AA16" s="37">
        <f t="shared" si="16"/>
        <v>0</v>
      </c>
    </row>
    <row r="17" spans="1:27" s="22" customFormat="1" x14ac:dyDescent="0.2">
      <c r="A17" s="35">
        <v>16</v>
      </c>
      <c r="B17" s="36" t="s">
        <v>16</v>
      </c>
      <c r="C17" s="20" t="s">
        <v>34</v>
      </c>
      <c r="D17" s="5">
        <f t="shared" si="12"/>
        <v>21</v>
      </c>
      <c r="E17" s="10"/>
      <c r="F17" s="10">
        <v>1</v>
      </c>
      <c r="G17" s="10">
        <v>2</v>
      </c>
      <c r="H17" s="10">
        <v>1</v>
      </c>
      <c r="I17" s="10">
        <v>2</v>
      </c>
      <c r="J17" s="10"/>
      <c r="K17" s="10">
        <v>1</v>
      </c>
      <c r="L17" s="10"/>
      <c r="M17" s="10"/>
      <c r="N17" s="10"/>
      <c r="O17" s="10"/>
      <c r="P17" s="10"/>
      <c r="Q17" s="10">
        <v>2</v>
      </c>
      <c r="R17" s="10">
        <v>2</v>
      </c>
      <c r="S17" s="10"/>
      <c r="T17" s="10"/>
      <c r="U17" s="8">
        <v>9</v>
      </c>
      <c r="V17" s="10"/>
      <c r="W17" s="10">
        <v>1</v>
      </c>
      <c r="X17" s="42">
        <f t="shared" si="13"/>
        <v>7</v>
      </c>
      <c r="Y17" s="5">
        <f t="shared" si="14"/>
        <v>13</v>
      </c>
      <c r="Z17" s="5">
        <f t="shared" si="15"/>
        <v>1</v>
      </c>
      <c r="AA17" s="37">
        <f t="shared" si="16"/>
        <v>0</v>
      </c>
    </row>
    <row r="18" spans="1:27" x14ac:dyDescent="0.2">
      <c r="A18" s="35">
        <v>17</v>
      </c>
      <c r="B18" s="9" t="s">
        <v>18</v>
      </c>
      <c r="C18" s="13" t="s">
        <v>22</v>
      </c>
      <c r="D18" s="5">
        <f t="shared" si="12"/>
        <v>18</v>
      </c>
      <c r="E18" s="8"/>
      <c r="F18" s="8"/>
      <c r="G18" s="8">
        <v>14</v>
      </c>
      <c r="H18" s="8"/>
      <c r="I18" s="8"/>
      <c r="J18" s="8"/>
      <c r="K18" s="8"/>
      <c r="L18" s="8"/>
      <c r="M18" s="8"/>
      <c r="N18" s="8"/>
      <c r="O18" s="8"/>
      <c r="P18" s="8">
        <v>2</v>
      </c>
      <c r="Q18" s="8"/>
      <c r="R18" s="8">
        <v>2</v>
      </c>
      <c r="S18" s="8"/>
      <c r="T18" s="8"/>
      <c r="U18" s="8"/>
      <c r="V18" s="8"/>
      <c r="W18" s="8"/>
      <c r="X18" s="42">
        <f t="shared" si="13"/>
        <v>14</v>
      </c>
      <c r="Y18" s="5">
        <f t="shared" si="14"/>
        <v>4</v>
      </c>
      <c r="Z18" s="5">
        <f t="shared" si="15"/>
        <v>0</v>
      </c>
      <c r="AA18" s="6">
        <f t="shared" si="16"/>
        <v>0</v>
      </c>
    </row>
    <row r="19" spans="1:27" x14ac:dyDescent="0.2">
      <c r="A19" s="35">
        <v>18</v>
      </c>
      <c r="B19" s="9" t="s">
        <v>18</v>
      </c>
      <c r="C19" s="13" t="s">
        <v>23</v>
      </c>
      <c r="D19" s="5">
        <f t="shared" si="12"/>
        <v>18</v>
      </c>
      <c r="E19" s="8">
        <v>5</v>
      </c>
      <c r="F19" s="8"/>
      <c r="G19" s="8">
        <v>11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v>2</v>
      </c>
      <c r="S19" s="8"/>
      <c r="T19" s="8"/>
      <c r="U19" s="8"/>
      <c r="V19" s="8"/>
      <c r="W19" s="8"/>
      <c r="X19" s="42">
        <f t="shared" si="13"/>
        <v>16</v>
      </c>
      <c r="Y19" s="5">
        <f t="shared" si="14"/>
        <v>2</v>
      </c>
      <c r="Z19" s="5">
        <f t="shared" si="15"/>
        <v>0</v>
      </c>
      <c r="AA19" s="6">
        <f t="shared" si="16"/>
        <v>0</v>
      </c>
    </row>
    <row r="20" spans="1:27" x14ac:dyDescent="0.2">
      <c r="A20" s="35">
        <v>19</v>
      </c>
      <c r="B20" s="9" t="s">
        <v>18</v>
      </c>
      <c r="C20" s="13" t="s">
        <v>24</v>
      </c>
      <c r="D20" s="5">
        <f t="shared" si="12"/>
        <v>8</v>
      </c>
      <c r="E20" s="8"/>
      <c r="F20" s="8"/>
      <c r="G20" s="8">
        <v>4</v>
      </c>
      <c r="H20" s="8"/>
      <c r="I20" s="8"/>
      <c r="J20" s="8"/>
      <c r="K20" s="8"/>
      <c r="L20" s="8"/>
      <c r="M20" s="8"/>
      <c r="N20" s="8"/>
      <c r="O20" s="8"/>
      <c r="P20" s="8"/>
      <c r="Q20" s="8">
        <v>2</v>
      </c>
      <c r="R20" s="8">
        <v>1</v>
      </c>
      <c r="S20" s="8"/>
      <c r="T20" s="8"/>
      <c r="U20" s="8">
        <v>1</v>
      </c>
      <c r="V20" s="8"/>
      <c r="W20" s="8"/>
      <c r="X20" s="42">
        <f t="shared" si="13"/>
        <v>4</v>
      </c>
      <c r="Y20" s="5">
        <f t="shared" si="14"/>
        <v>4</v>
      </c>
      <c r="Z20" s="5">
        <f t="shared" si="15"/>
        <v>0</v>
      </c>
      <c r="AA20" s="6">
        <f t="shared" si="16"/>
        <v>0</v>
      </c>
    </row>
    <row r="21" spans="1:27" x14ac:dyDescent="0.2">
      <c r="A21" s="35">
        <v>20</v>
      </c>
      <c r="B21" s="9" t="s">
        <v>19</v>
      </c>
      <c r="C21" s="13" t="s">
        <v>25</v>
      </c>
      <c r="D21" s="5">
        <f t="shared" si="12"/>
        <v>24</v>
      </c>
      <c r="E21" s="8">
        <v>3</v>
      </c>
      <c r="F21" s="8"/>
      <c r="G21" s="8">
        <v>15</v>
      </c>
      <c r="H21" s="8"/>
      <c r="I21" s="8"/>
      <c r="J21" s="8"/>
      <c r="K21" s="8"/>
      <c r="L21" s="8"/>
      <c r="M21" s="8"/>
      <c r="N21" s="8"/>
      <c r="O21" s="8"/>
      <c r="P21" s="8">
        <v>5</v>
      </c>
      <c r="Q21" s="8"/>
      <c r="R21" s="8"/>
      <c r="S21" s="8"/>
      <c r="T21" s="8"/>
      <c r="U21" s="8">
        <v>1</v>
      </c>
      <c r="V21" s="8"/>
      <c r="W21" s="8"/>
      <c r="X21" s="42">
        <f t="shared" si="13"/>
        <v>18</v>
      </c>
      <c r="Y21" s="5">
        <f t="shared" si="14"/>
        <v>6</v>
      </c>
      <c r="Z21" s="5">
        <f t="shared" si="15"/>
        <v>0</v>
      </c>
      <c r="AA21" s="6">
        <f t="shared" si="16"/>
        <v>0</v>
      </c>
    </row>
    <row r="22" spans="1:27" x14ac:dyDescent="0.2">
      <c r="A22" s="35">
        <v>21</v>
      </c>
      <c r="B22" s="9" t="s">
        <v>18</v>
      </c>
      <c r="C22" s="13" t="s">
        <v>26</v>
      </c>
      <c r="D22" s="5">
        <f t="shared" si="12"/>
        <v>7</v>
      </c>
      <c r="E22" s="8"/>
      <c r="F22" s="8"/>
      <c r="G22" s="8">
        <v>6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>
        <v>1</v>
      </c>
      <c r="V22" s="8"/>
      <c r="W22" s="8"/>
      <c r="X22" s="42">
        <f t="shared" si="13"/>
        <v>6</v>
      </c>
      <c r="Y22" s="5">
        <f t="shared" si="14"/>
        <v>1</v>
      </c>
      <c r="Z22" s="5">
        <f t="shared" si="15"/>
        <v>0</v>
      </c>
      <c r="AA22" s="6">
        <f t="shared" si="16"/>
        <v>0</v>
      </c>
    </row>
    <row r="23" spans="1:27" x14ac:dyDescent="0.2">
      <c r="A23" s="35">
        <v>22</v>
      </c>
      <c r="B23" s="9" t="s">
        <v>20</v>
      </c>
      <c r="C23" s="13" t="s">
        <v>27</v>
      </c>
      <c r="D23" s="5">
        <f t="shared" si="12"/>
        <v>3</v>
      </c>
      <c r="E23" s="8">
        <v>1</v>
      </c>
      <c r="F23" s="8"/>
      <c r="G23" s="8">
        <v>1</v>
      </c>
      <c r="H23" s="8"/>
      <c r="I23" s="8"/>
      <c r="J23" s="8"/>
      <c r="K23" s="8"/>
      <c r="L23" s="8"/>
      <c r="M23" s="8"/>
      <c r="N23" s="8"/>
      <c r="O23" s="8"/>
      <c r="P23" s="8">
        <v>1</v>
      </c>
      <c r="Q23" s="8"/>
      <c r="R23" s="8"/>
      <c r="S23" s="8"/>
      <c r="T23" s="8"/>
      <c r="U23" s="8"/>
      <c r="V23" s="8"/>
      <c r="W23" s="8"/>
      <c r="X23" s="42">
        <f t="shared" si="13"/>
        <v>2</v>
      </c>
      <c r="Y23" s="5">
        <f t="shared" si="14"/>
        <v>1</v>
      </c>
      <c r="Z23" s="5">
        <f t="shared" si="15"/>
        <v>0</v>
      </c>
      <c r="AA23" s="6">
        <f t="shared" si="16"/>
        <v>0</v>
      </c>
    </row>
    <row r="24" spans="1:27" x14ac:dyDescent="0.2">
      <c r="A24" s="35">
        <v>23</v>
      </c>
      <c r="B24" s="9" t="s">
        <v>20</v>
      </c>
      <c r="C24" s="13" t="s">
        <v>28</v>
      </c>
      <c r="D24" s="5">
        <f t="shared" si="12"/>
        <v>22</v>
      </c>
      <c r="E24" s="8"/>
      <c r="F24" s="8"/>
      <c r="G24" s="8">
        <v>11</v>
      </c>
      <c r="H24" s="8">
        <v>2</v>
      </c>
      <c r="I24" s="8">
        <v>2</v>
      </c>
      <c r="J24" s="8"/>
      <c r="K24" s="8"/>
      <c r="L24" s="8"/>
      <c r="M24" s="8"/>
      <c r="N24" s="8"/>
      <c r="O24" s="8"/>
      <c r="P24" s="8">
        <v>1</v>
      </c>
      <c r="Q24" s="8">
        <v>2</v>
      </c>
      <c r="R24" s="8">
        <v>3</v>
      </c>
      <c r="S24" s="8"/>
      <c r="T24" s="8"/>
      <c r="U24" s="8">
        <v>1</v>
      </c>
      <c r="V24" s="8"/>
      <c r="W24" s="8"/>
      <c r="X24" s="42">
        <f t="shared" si="13"/>
        <v>15</v>
      </c>
      <c r="Y24" s="5">
        <f t="shared" si="14"/>
        <v>7</v>
      </c>
      <c r="Z24" s="5">
        <f t="shared" si="15"/>
        <v>0</v>
      </c>
      <c r="AA24" s="6">
        <f t="shared" si="16"/>
        <v>0</v>
      </c>
    </row>
    <row r="25" spans="1:27" x14ac:dyDescent="0.2">
      <c r="A25" s="35">
        <v>24</v>
      </c>
      <c r="B25" s="9" t="s">
        <v>18</v>
      </c>
      <c r="C25" s="13" t="s">
        <v>29</v>
      </c>
      <c r="D25" s="5">
        <f t="shared" si="12"/>
        <v>17</v>
      </c>
      <c r="E25" s="8">
        <v>2</v>
      </c>
      <c r="F25" s="8"/>
      <c r="G25" s="8">
        <v>9</v>
      </c>
      <c r="H25" s="8"/>
      <c r="I25" s="8">
        <v>1</v>
      </c>
      <c r="J25" s="8"/>
      <c r="K25" s="8"/>
      <c r="L25" s="8"/>
      <c r="M25" s="8"/>
      <c r="N25" s="8"/>
      <c r="O25" s="8"/>
      <c r="P25" s="8"/>
      <c r="Q25" s="8">
        <v>2</v>
      </c>
      <c r="R25" s="8">
        <v>1</v>
      </c>
      <c r="S25" s="8"/>
      <c r="T25" s="8"/>
      <c r="U25" s="8">
        <v>2</v>
      </c>
      <c r="V25" s="8"/>
      <c r="W25" s="8"/>
      <c r="X25" s="42">
        <f t="shared" si="13"/>
        <v>12</v>
      </c>
      <c r="Y25" s="5">
        <f t="shared" si="14"/>
        <v>5</v>
      </c>
      <c r="Z25" s="5">
        <f t="shared" si="15"/>
        <v>0</v>
      </c>
      <c r="AA25" s="6">
        <f t="shared" si="16"/>
        <v>0</v>
      </c>
    </row>
    <row r="26" spans="1:27" x14ac:dyDescent="0.2">
      <c r="A26" s="35">
        <v>25</v>
      </c>
      <c r="B26" s="9" t="s">
        <v>21</v>
      </c>
      <c r="C26" s="13" t="s">
        <v>30</v>
      </c>
      <c r="D26" s="5">
        <f t="shared" si="12"/>
        <v>22</v>
      </c>
      <c r="E26" s="8"/>
      <c r="F26" s="8"/>
      <c r="G26" s="8">
        <v>11</v>
      </c>
      <c r="H26" s="8">
        <v>1</v>
      </c>
      <c r="I26" s="8"/>
      <c r="J26" s="8"/>
      <c r="K26" s="8"/>
      <c r="L26" s="8"/>
      <c r="M26" s="8"/>
      <c r="N26" s="8"/>
      <c r="O26" s="8"/>
      <c r="P26" s="8"/>
      <c r="Q26" s="8">
        <v>2</v>
      </c>
      <c r="R26" s="8">
        <v>2</v>
      </c>
      <c r="S26" s="8"/>
      <c r="T26" s="8"/>
      <c r="U26" s="8">
        <v>1</v>
      </c>
      <c r="V26" s="8">
        <v>1</v>
      </c>
      <c r="W26" s="8">
        <v>4</v>
      </c>
      <c r="X26" s="42">
        <f t="shared" si="13"/>
        <v>12</v>
      </c>
      <c r="Y26" s="5">
        <f t="shared" si="14"/>
        <v>6</v>
      </c>
      <c r="Z26" s="5">
        <f t="shared" si="15"/>
        <v>4</v>
      </c>
      <c r="AA26" s="6">
        <f t="shared" si="16"/>
        <v>0</v>
      </c>
    </row>
    <row r="27" spans="1:27" x14ac:dyDescent="0.2">
      <c r="A27" s="35">
        <v>26</v>
      </c>
      <c r="B27" s="9" t="s">
        <v>20</v>
      </c>
      <c r="C27" s="13" t="s">
        <v>31</v>
      </c>
      <c r="D27" s="5">
        <f t="shared" si="12"/>
        <v>19</v>
      </c>
      <c r="E27" s="8"/>
      <c r="F27" s="8"/>
      <c r="G27" s="8">
        <v>9</v>
      </c>
      <c r="H27" s="8"/>
      <c r="I27" s="8"/>
      <c r="J27" s="8"/>
      <c r="K27" s="8"/>
      <c r="L27" s="8"/>
      <c r="M27" s="8"/>
      <c r="N27" s="8"/>
      <c r="O27" s="8"/>
      <c r="P27" s="8">
        <v>2</v>
      </c>
      <c r="Q27" s="8">
        <v>2</v>
      </c>
      <c r="R27" s="8">
        <v>2</v>
      </c>
      <c r="S27" s="8"/>
      <c r="T27" s="8"/>
      <c r="U27" s="8">
        <v>2</v>
      </c>
      <c r="V27" s="8">
        <v>1</v>
      </c>
      <c r="W27" s="8">
        <v>1</v>
      </c>
      <c r="X27" s="42">
        <f t="shared" si="13"/>
        <v>9</v>
      </c>
      <c r="Y27" s="5">
        <f t="shared" si="14"/>
        <v>9</v>
      </c>
      <c r="Z27" s="5">
        <f t="shared" si="15"/>
        <v>1</v>
      </c>
      <c r="AA27" s="6">
        <f t="shared" si="16"/>
        <v>0</v>
      </c>
    </row>
    <row r="28" spans="1:27" x14ac:dyDescent="0.2">
      <c r="A28" s="35">
        <v>27</v>
      </c>
      <c r="B28" s="9" t="s">
        <v>18</v>
      </c>
      <c r="C28" s="13" t="s">
        <v>72</v>
      </c>
      <c r="D28" s="5">
        <f t="shared" si="12"/>
        <v>17</v>
      </c>
      <c r="E28" s="8"/>
      <c r="F28" s="8"/>
      <c r="G28" s="8">
        <v>10</v>
      </c>
      <c r="H28" s="8"/>
      <c r="I28" s="8"/>
      <c r="J28" s="8"/>
      <c r="K28" s="8"/>
      <c r="L28" s="8"/>
      <c r="M28" s="8"/>
      <c r="N28" s="8"/>
      <c r="O28" s="8"/>
      <c r="P28" s="8">
        <v>2</v>
      </c>
      <c r="Q28" s="8">
        <v>3</v>
      </c>
      <c r="R28" s="8"/>
      <c r="S28" s="8"/>
      <c r="T28" s="8"/>
      <c r="U28" s="8">
        <v>1</v>
      </c>
      <c r="V28" s="8"/>
      <c r="W28" s="8">
        <v>1</v>
      </c>
      <c r="X28" s="42">
        <f t="shared" si="13"/>
        <v>10</v>
      </c>
      <c r="Y28" s="5">
        <f t="shared" si="14"/>
        <v>6</v>
      </c>
      <c r="Z28" s="5">
        <f t="shared" si="15"/>
        <v>1</v>
      </c>
      <c r="AA28" s="6">
        <f t="shared" si="16"/>
        <v>0</v>
      </c>
    </row>
    <row r="29" spans="1:27" x14ac:dyDescent="0.2">
      <c r="A29" s="35">
        <v>28</v>
      </c>
      <c r="B29" s="9" t="s">
        <v>18</v>
      </c>
      <c r="C29" s="13" t="s">
        <v>32</v>
      </c>
      <c r="D29" s="5">
        <f t="shared" si="12"/>
        <v>16</v>
      </c>
      <c r="E29" s="8">
        <v>1</v>
      </c>
      <c r="F29" s="8"/>
      <c r="G29" s="8">
        <v>5</v>
      </c>
      <c r="H29" s="8"/>
      <c r="I29" s="8"/>
      <c r="J29" s="8"/>
      <c r="K29" s="8"/>
      <c r="L29" s="8"/>
      <c r="M29" s="8"/>
      <c r="N29" s="8"/>
      <c r="O29" s="8"/>
      <c r="P29" s="8">
        <v>8</v>
      </c>
      <c r="Q29" s="8">
        <v>1</v>
      </c>
      <c r="R29" s="12"/>
      <c r="S29" s="8"/>
      <c r="T29" s="8"/>
      <c r="U29" s="8">
        <v>1</v>
      </c>
      <c r="V29" s="8"/>
      <c r="W29" s="8"/>
      <c r="X29" s="42">
        <f t="shared" si="13"/>
        <v>6</v>
      </c>
      <c r="Y29" s="5">
        <f t="shared" si="14"/>
        <v>10</v>
      </c>
      <c r="Z29" s="5">
        <f t="shared" si="15"/>
        <v>0</v>
      </c>
      <c r="AA29" s="6">
        <f t="shared" si="16"/>
        <v>0</v>
      </c>
    </row>
    <row r="30" spans="1:27" x14ac:dyDescent="0.2">
      <c r="A30" s="35">
        <v>29</v>
      </c>
      <c r="B30" s="9" t="s">
        <v>18</v>
      </c>
      <c r="C30" s="13" t="s">
        <v>33</v>
      </c>
      <c r="D30" s="5">
        <f t="shared" si="12"/>
        <v>18</v>
      </c>
      <c r="E30" s="8">
        <v>1</v>
      </c>
      <c r="F30" s="8"/>
      <c r="G30" s="8">
        <v>4</v>
      </c>
      <c r="H30" s="8">
        <v>1</v>
      </c>
      <c r="I30" s="8"/>
      <c r="J30" s="8"/>
      <c r="K30" s="8"/>
      <c r="L30" s="8"/>
      <c r="M30" s="8"/>
      <c r="N30" s="8"/>
      <c r="O30" s="8"/>
      <c r="P30" s="8">
        <v>7</v>
      </c>
      <c r="Q30" s="8">
        <v>2</v>
      </c>
      <c r="R30" s="8">
        <v>1</v>
      </c>
      <c r="S30" s="8"/>
      <c r="T30" s="8"/>
      <c r="U30" s="8">
        <v>2</v>
      </c>
      <c r="V30" s="8"/>
      <c r="W30" s="8"/>
      <c r="X30" s="42">
        <f t="shared" si="13"/>
        <v>6</v>
      </c>
      <c r="Y30" s="5">
        <f t="shared" si="14"/>
        <v>12</v>
      </c>
      <c r="Z30" s="5">
        <f t="shared" si="15"/>
        <v>0</v>
      </c>
      <c r="AA30" s="6">
        <f t="shared" si="16"/>
        <v>0</v>
      </c>
    </row>
    <row r="31" spans="1:27" x14ac:dyDescent="0.2">
      <c r="A31" s="35">
        <v>30</v>
      </c>
      <c r="B31" s="9" t="s">
        <v>18</v>
      </c>
      <c r="C31" s="13" t="s">
        <v>34</v>
      </c>
      <c r="D31" s="5">
        <f t="shared" si="12"/>
        <v>20</v>
      </c>
      <c r="E31" s="8">
        <v>1</v>
      </c>
      <c r="F31" s="8"/>
      <c r="G31" s="8">
        <v>9</v>
      </c>
      <c r="H31" s="8">
        <v>1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>
        <v>7</v>
      </c>
      <c r="V31" s="8"/>
      <c r="W31" s="8">
        <v>2</v>
      </c>
      <c r="X31" s="42">
        <f t="shared" si="13"/>
        <v>11</v>
      </c>
      <c r="Y31" s="5">
        <f t="shared" si="14"/>
        <v>7</v>
      </c>
      <c r="Z31" s="5">
        <f t="shared" si="15"/>
        <v>2</v>
      </c>
      <c r="AA31" s="6">
        <f t="shared" si="16"/>
        <v>0</v>
      </c>
    </row>
    <row r="32" spans="1:27" x14ac:dyDescent="0.2">
      <c r="A32" s="35">
        <v>31</v>
      </c>
      <c r="B32" s="9" t="s">
        <v>20</v>
      </c>
      <c r="C32" s="13" t="s">
        <v>35</v>
      </c>
      <c r="D32" s="5">
        <f t="shared" si="12"/>
        <v>18</v>
      </c>
      <c r="E32" s="8"/>
      <c r="F32" s="8"/>
      <c r="G32" s="8">
        <v>9</v>
      </c>
      <c r="H32" s="8">
        <v>1</v>
      </c>
      <c r="I32" s="8">
        <v>1</v>
      </c>
      <c r="J32" s="8"/>
      <c r="K32" s="8"/>
      <c r="L32" s="8"/>
      <c r="M32" s="8"/>
      <c r="N32" s="8"/>
      <c r="O32" s="8"/>
      <c r="P32" s="8"/>
      <c r="Q32" s="8">
        <v>2</v>
      </c>
      <c r="R32" s="8">
        <v>1</v>
      </c>
      <c r="S32" s="8"/>
      <c r="T32" s="8"/>
      <c r="U32" s="8">
        <v>4</v>
      </c>
      <c r="V32" s="8"/>
      <c r="W32" s="8"/>
      <c r="X32" s="42">
        <f t="shared" si="13"/>
        <v>11</v>
      </c>
      <c r="Y32" s="5">
        <f t="shared" si="14"/>
        <v>7</v>
      </c>
      <c r="Z32" s="5">
        <f t="shared" si="15"/>
        <v>0</v>
      </c>
      <c r="AA32" s="6">
        <f t="shared" si="16"/>
        <v>0</v>
      </c>
    </row>
    <row r="33" spans="1:27" x14ac:dyDescent="0.2">
      <c r="A33" s="35">
        <v>32</v>
      </c>
      <c r="B33" s="9" t="s">
        <v>20</v>
      </c>
      <c r="C33" s="13" t="s">
        <v>36</v>
      </c>
      <c r="D33" s="5">
        <f t="shared" si="12"/>
        <v>12</v>
      </c>
      <c r="E33" s="8"/>
      <c r="F33" s="8"/>
      <c r="G33" s="8">
        <v>5</v>
      </c>
      <c r="H33" s="8"/>
      <c r="I33" s="8"/>
      <c r="J33" s="8"/>
      <c r="K33" s="8"/>
      <c r="L33" s="8"/>
      <c r="M33" s="8"/>
      <c r="N33" s="8"/>
      <c r="O33" s="8"/>
      <c r="P33" s="8">
        <v>1</v>
      </c>
      <c r="Q33" s="8">
        <v>2</v>
      </c>
      <c r="R33" s="8">
        <v>2</v>
      </c>
      <c r="S33" s="8"/>
      <c r="T33" s="8"/>
      <c r="U33" s="8">
        <v>2</v>
      </c>
      <c r="V33" s="8"/>
      <c r="W33" s="8"/>
      <c r="X33" s="42">
        <f t="shared" si="13"/>
        <v>5</v>
      </c>
      <c r="Y33" s="5">
        <f t="shared" si="14"/>
        <v>7</v>
      </c>
      <c r="Z33" s="5">
        <f t="shared" si="15"/>
        <v>0</v>
      </c>
      <c r="AA33" s="6">
        <f t="shared" si="16"/>
        <v>0</v>
      </c>
    </row>
    <row r="34" spans="1:27" x14ac:dyDescent="0.2">
      <c r="A34" s="35">
        <v>33</v>
      </c>
      <c r="B34" s="9" t="s">
        <v>18</v>
      </c>
      <c r="C34" s="14" t="s">
        <v>37</v>
      </c>
      <c r="D34" s="5">
        <f t="shared" si="12"/>
        <v>11</v>
      </c>
      <c r="E34" s="8"/>
      <c r="F34" s="8"/>
      <c r="G34" s="8">
        <v>3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v>4</v>
      </c>
      <c r="S34" s="8"/>
      <c r="T34" s="8"/>
      <c r="U34" s="8">
        <v>2</v>
      </c>
      <c r="V34" s="8"/>
      <c r="W34" s="8">
        <v>2</v>
      </c>
      <c r="X34" s="42">
        <f t="shared" si="13"/>
        <v>3</v>
      </c>
      <c r="Y34" s="5">
        <f t="shared" si="14"/>
        <v>6</v>
      </c>
      <c r="Z34" s="5">
        <f t="shared" si="15"/>
        <v>2</v>
      </c>
      <c r="AA34" s="6">
        <f t="shared" si="16"/>
        <v>0</v>
      </c>
    </row>
    <row r="35" spans="1:27" s="22" customFormat="1" x14ac:dyDescent="0.2">
      <c r="A35" s="35">
        <v>34</v>
      </c>
      <c r="B35" s="36" t="s">
        <v>44</v>
      </c>
      <c r="C35" s="39" t="s">
        <v>48</v>
      </c>
      <c r="D35" s="5">
        <f t="shared" si="12"/>
        <v>16</v>
      </c>
      <c r="E35" s="8">
        <v>2</v>
      </c>
      <c r="F35" s="12">
        <v>9</v>
      </c>
      <c r="G35" s="8">
        <v>1</v>
      </c>
      <c r="H35" s="8"/>
      <c r="I35" s="8"/>
      <c r="J35" s="8"/>
      <c r="K35" s="8"/>
      <c r="L35" s="8"/>
      <c r="M35" s="8"/>
      <c r="N35" s="8"/>
      <c r="O35" s="8"/>
      <c r="P35" s="8"/>
      <c r="Q35" s="8">
        <v>2</v>
      </c>
      <c r="R35" s="8"/>
      <c r="S35" s="8"/>
      <c r="T35" s="8"/>
      <c r="U35" s="8">
        <v>1</v>
      </c>
      <c r="V35" s="8">
        <v>1</v>
      </c>
      <c r="W35" s="8"/>
      <c r="X35" s="42">
        <f t="shared" si="13"/>
        <v>12</v>
      </c>
      <c r="Y35" s="5">
        <f t="shared" si="14"/>
        <v>4</v>
      </c>
      <c r="Z35" s="5">
        <f t="shared" si="15"/>
        <v>0</v>
      </c>
      <c r="AA35" s="37">
        <f t="shared" si="16"/>
        <v>0</v>
      </c>
    </row>
    <row r="36" spans="1:27" s="22" customFormat="1" x14ac:dyDescent="0.2">
      <c r="A36" s="35">
        <v>35</v>
      </c>
      <c r="B36" s="36" t="s">
        <v>38</v>
      </c>
      <c r="C36" s="39" t="s">
        <v>59</v>
      </c>
      <c r="D36" s="5">
        <f t="shared" si="12"/>
        <v>35</v>
      </c>
      <c r="E36" s="8"/>
      <c r="F36" s="12">
        <v>25</v>
      </c>
      <c r="G36" s="8">
        <v>1</v>
      </c>
      <c r="H36" s="8"/>
      <c r="I36" s="8"/>
      <c r="J36" s="8"/>
      <c r="K36" s="8"/>
      <c r="L36" s="8"/>
      <c r="M36" s="8"/>
      <c r="N36" s="8"/>
      <c r="O36" s="8"/>
      <c r="P36" s="8"/>
      <c r="Q36" s="8">
        <v>1</v>
      </c>
      <c r="R36" s="8">
        <v>5</v>
      </c>
      <c r="S36" s="8"/>
      <c r="T36" s="8"/>
      <c r="U36" s="8">
        <v>3</v>
      </c>
      <c r="V36" s="8"/>
      <c r="W36" s="8"/>
      <c r="X36" s="42">
        <f t="shared" si="13"/>
        <v>26</v>
      </c>
      <c r="Y36" s="5">
        <f t="shared" si="14"/>
        <v>9</v>
      </c>
      <c r="Z36" s="5">
        <f t="shared" si="15"/>
        <v>0</v>
      </c>
      <c r="AA36" s="37">
        <f t="shared" si="16"/>
        <v>0</v>
      </c>
    </row>
    <row r="37" spans="1:27" s="22" customFormat="1" x14ac:dyDescent="0.2">
      <c r="A37" s="35">
        <v>36</v>
      </c>
      <c r="B37" s="36" t="s">
        <v>38</v>
      </c>
      <c r="C37" s="39" t="s">
        <v>67</v>
      </c>
      <c r="D37" s="5">
        <f t="shared" si="12"/>
        <v>23</v>
      </c>
      <c r="E37" s="8">
        <v>2</v>
      </c>
      <c r="F37" s="12">
        <v>17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>
        <v>1</v>
      </c>
      <c r="R37" s="8">
        <v>2</v>
      </c>
      <c r="S37" s="8"/>
      <c r="T37" s="8"/>
      <c r="U37" s="8"/>
      <c r="V37" s="8"/>
      <c r="W37" s="8">
        <v>1</v>
      </c>
      <c r="X37" s="42">
        <f t="shared" si="13"/>
        <v>19</v>
      </c>
      <c r="Y37" s="5">
        <f t="shared" si="14"/>
        <v>3</v>
      </c>
      <c r="Z37" s="5">
        <f t="shared" si="15"/>
        <v>1</v>
      </c>
      <c r="AA37" s="37">
        <f t="shared" si="16"/>
        <v>0</v>
      </c>
    </row>
    <row r="38" spans="1:27" s="22" customFormat="1" x14ac:dyDescent="0.2">
      <c r="A38" s="35">
        <v>37</v>
      </c>
      <c r="B38" s="36" t="s">
        <v>38</v>
      </c>
      <c r="C38" s="39" t="s">
        <v>42</v>
      </c>
      <c r="D38" s="5">
        <f t="shared" si="12"/>
        <v>3</v>
      </c>
      <c r="E38" s="8"/>
      <c r="F38" s="12"/>
      <c r="G38" s="8"/>
      <c r="H38" s="8"/>
      <c r="I38" s="8">
        <v>1</v>
      </c>
      <c r="J38" s="8"/>
      <c r="K38" s="8"/>
      <c r="L38" s="8"/>
      <c r="M38" s="8"/>
      <c r="N38" s="8"/>
      <c r="O38" s="8"/>
      <c r="P38" s="8"/>
      <c r="Q38" s="8">
        <v>1</v>
      </c>
      <c r="R38" s="8"/>
      <c r="S38" s="8"/>
      <c r="T38" s="8"/>
      <c r="U38" s="8">
        <v>1</v>
      </c>
      <c r="V38" s="8"/>
      <c r="W38" s="8"/>
      <c r="X38" s="42">
        <f t="shared" si="13"/>
        <v>1</v>
      </c>
      <c r="Y38" s="5">
        <f t="shared" si="14"/>
        <v>2</v>
      </c>
      <c r="Z38" s="5">
        <f t="shared" si="15"/>
        <v>0</v>
      </c>
      <c r="AA38" s="37">
        <f t="shared" si="16"/>
        <v>0</v>
      </c>
    </row>
    <row r="39" spans="1:27" s="22" customFormat="1" x14ac:dyDescent="0.2">
      <c r="A39" s="35">
        <v>38</v>
      </c>
      <c r="B39" s="36" t="s">
        <v>38</v>
      </c>
      <c r="C39" s="39" t="s">
        <v>40</v>
      </c>
      <c r="D39" s="5">
        <f t="shared" ref="D39:D70" si="17">SUM(E39:W39)</f>
        <v>19</v>
      </c>
      <c r="E39" s="8">
        <v>1</v>
      </c>
      <c r="F39" s="12">
        <v>7</v>
      </c>
      <c r="G39" s="8">
        <v>3</v>
      </c>
      <c r="H39" s="8">
        <v>1</v>
      </c>
      <c r="I39" s="8">
        <v>1</v>
      </c>
      <c r="J39" s="8"/>
      <c r="K39" s="8"/>
      <c r="L39" s="8"/>
      <c r="M39" s="8"/>
      <c r="N39" s="8"/>
      <c r="O39" s="8"/>
      <c r="P39" s="8"/>
      <c r="Q39" s="8">
        <v>3</v>
      </c>
      <c r="R39" s="8">
        <v>1</v>
      </c>
      <c r="S39" s="8"/>
      <c r="T39" s="8"/>
      <c r="U39" s="8">
        <v>2</v>
      </c>
      <c r="V39" s="8"/>
      <c r="W39" s="8"/>
      <c r="X39" s="42">
        <f t="shared" ref="X39:X70" si="18">SUM(E39:O39)</f>
        <v>13</v>
      </c>
      <c r="Y39" s="5">
        <f t="shared" ref="Y39:Y70" si="19">SUM(P39:V39)</f>
        <v>6</v>
      </c>
      <c r="Z39" s="5">
        <f t="shared" ref="Z39:Z70" si="20">SUM(W39)</f>
        <v>0</v>
      </c>
      <c r="AA39" s="37">
        <f t="shared" ref="AA39:AA70" si="21">D39-X39-Y39-Z39</f>
        <v>0</v>
      </c>
    </row>
    <row r="40" spans="1:27" s="22" customFormat="1" x14ac:dyDescent="0.2">
      <c r="A40" s="35">
        <v>39</v>
      </c>
      <c r="B40" s="36" t="s">
        <v>38</v>
      </c>
      <c r="C40" s="39" t="s">
        <v>29</v>
      </c>
      <c r="D40" s="5">
        <f t="shared" si="17"/>
        <v>16</v>
      </c>
      <c r="E40" s="8"/>
      <c r="F40" s="12">
        <v>13</v>
      </c>
      <c r="G40" s="8">
        <v>1</v>
      </c>
      <c r="H40" s="8"/>
      <c r="I40" s="8"/>
      <c r="J40" s="8"/>
      <c r="K40" s="8"/>
      <c r="L40" s="8"/>
      <c r="M40" s="8"/>
      <c r="N40" s="8"/>
      <c r="O40" s="8"/>
      <c r="P40" s="8"/>
      <c r="Q40" s="8">
        <v>1</v>
      </c>
      <c r="R40" s="8"/>
      <c r="S40" s="8"/>
      <c r="T40" s="8"/>
      <c r="U40" s="8">
        <v>1</v>
      </c>
      <c r="V40" s="8"/>
      <c r="W40" s="8"/>
      <c r="X40" s="42">
        <f t="shared" si="18"/>
        <v>14</v>
      </c>
      <c r="Y40" s="5">
        <f t="shared" si="19"/>
        <v>2</v>
      </c>
      <c r="Z40" s="5">
        <f t="shared" si="20"/>
        <v>0</v>
      </c>
      <c r="AA40" s="37">
        <f t="shared" si="21"/>
        <v>0</v>
      </c>
    </row>
    <row r="41" spans="1:27" s="22" customFormat="1" x14ac:dyDescent="0.2">
      <c r="A41" s="35">
        <v>40</v>
      </c>
      <c r="B41" s="36" t="s">
        <v>46</v>
      </c>
      <c r="C41" s="39" t="s">
        <v>55</v>
      </c>
      <c r="D41" s="5">
        <f t="shared" si="17"/>
        <v>25</v>
      </c>
      <c r="E41" s="8">
        <v>2</v>
      </c>
      <c r="F41" s="12">
        <v>14</v>
      </c>
      <c r="G41" s="8">
        <v>2</v>
      </c>
      <c r="H41" s="8"/>
      <c r="I41" s="8"/>
      <c r="J41" s="8"/>
      <c r="K41" s="8"/>
      <c r="L41" s="8"/>
      <c r="M41" s="8"/>
      <c r="N41" s="8"/>
      <c r="O41" s="8"/>
      <c r="P41" s="8">
        <v>1</v>
      </c>
      <c r="Q41" s="8"/>
      <c r="R41" s="8">
        <v>2</v>
      </c>
      <c r="S41" s="8"/>
      <c r="T41" s="8"/>
      <c r="U41" s="8">
        <v>1</v>
      </c>
      <c r="V41" s="8"/>
      <c r="W41" s="8">
        <v>3</v>
      </c>
      <c r="X41" s="42">
        <f t="shared" si="18"/>
        <v>18</v>
      </c>
      <c r="Y41" s="5">
        <f t="shared" si="19"/>
        <v>4</v>
      </c>
      <c r="Z41" s="5">
        <f t="shared" si="20"/>
        <v>3</v>
      </c>
      <c r="AA41" s="37">
        <f t="shared" si="21"/>
        <v>0</v>
      </c>
    </row>
    <row r="42" spans="1:27" s="22" customFormat="1" x14ac:dyDescent="0.2">
      <c r="A42" s="35">
        <v>41</v>
      </c>
      <c r="B42" s="36" t="s">
        <v>38</v>
      </c>
      <c r="C42" s="39" t="s">
        <v>56</v>
      </c>
      <c r="D42" s="5">
        <f t="shared" si="17"/>
        <v>9</v>
      </c>
      <c r="E42" s="8"/>
      <c r="F42" s="12">
        <v>5</v>
      </c>
      <c r="G42" s="8">
        <v>1</v>
      </c>
      <c r="H42" s="8"/>
      <c r="I42" s="8"/>
      <c r="J42" s="8"/>
      <c r="K42" s="8"/>
      <c r="L42" s="8"/>
      <c r="M42" s="8"/>
      <c r="N42" s="8"/>
      <c r="O42" s="8"/>
      <c r="P42" s="8"/>
      <c r="Q42" s="8">
        <v>2</v>
      </c>
      <c r="R42" s="8"/>
      <c r="S42" s="8"/>
      <c r="T42" s="8"/>
      <c r="U42" s="8">
        <v>1</v>
      </c>
      <c r="V42" s="8"/>
      <c r="W42" s="8"/>
      <c r="X42" s="42">
        <f t="shared" si="18"/>
        <v>6</v>
      </c>
      <c r="Y42" s="5">
        <f t="shared" si="19"/>
        <v>3</v>
      </c>
      <c r="Z42" s="5">
        <f t="shared" si="20"/>
        <v>0</v>
      </c>
      <c r="AA42" s="37">
        <f t="shared" si="21"/>
        <v>0</v>
      </c>
    </row>
    <row r="43" spans="1:27" s="22" customFormat="1" ht="25.5" x14ac:dyDescent="0.2">
      <c r="A43" s="35">
        <v>42</v>
      </c>
      <c r="B43" s="36" t="s">
        <v>38</v>
      </c>
      <c r="C43" s="39" t="s">
        <v>73</v>
      </c>
      <c r="D43" s="5">
        <f t="shared" si="17"/>
        <v>41</v>
      </c>
      <c r="E43" s="8">
        <v>1</v>
      </c>
      <c r="F43" s="12">
        <v>27</v>
      </c>
      <c r="G43" s="8">
        <v>3</v>
      </c>
      <c r="H43" s="8"/>
      <c r="I43" s="8"/>
      <c r="J43" s="8"/>
      <c r="K43" s="8"/>
      <c r="L43" s="8"/>
      <c r="M43" s="8"/>
      <c r="N43" s="8"/>
      <c r="O43" s="8"/>
      <c r="P43" s="8"/>
      <c r="Q43" s="8">
        <v>1</v>
      </c>
      <c r="R43" s="8">
        <v>1</v>
      </c>
      <c r="S43" s="8"/>
      <c r="T43" s="8"/>
      <c r="U43" s="8">
        <v>5</v>
      </c>
      <c r="V43" s="8">
        <v>1</v>
      </c>
      <c r="W43" s="8">
        <v>2</v>
      </c>
      <c r="X43" s="42">
        <f t="shared" si="18"/>
        <v>31</v>
      </c>
      <c r="Y43" s="5">
        <f t="shared" si="19"/>
        <v>8</v>
      </c>
      <c r="Z43" s="5">
        <f t="shared" si="20"/>
        <v>2</v>
      </c>
      <c r="AA43" s="37">
        <f t="shared" si="21"/>
        <v>0</v>
      </c>
    </row>
    <row r="44" spans="1:27" s="22" customFormat="1" x14ac:dyDescent="0.2">
      <c r="A44" s="35">
        <v>43</v>
      </c>
      <c r="B44" s="36" t="s">
        <v>38</v>
      </c>
      <c r="C44" s="39" t="s">
        <v>62</v>
      </c>
      <c r="D44" s="5">
        <f t="shared" si="17"/>
        <v>20</v>
      </c>
      <c r="E44" s="8">
        <v>1</v>
      </c>
      <c r="F44" s="12">
        <v>14</v>
      </c>
      <c r="G44" s="8">
        <v>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>
        <v>1</v>
      </c>
      <c r="S44" s="8"/>
      <c r="T44" s="8"/>
      <c r="U44" s="8">
        <v>2</v>
      </c>
      <c r="V44" s="8"/>
      <c r="W44" s="8"/>
      <c r="X44" s="42">
        <f t="shared" si="18"/>
        <v>17</v>
      </c>
      <c r="Y44" s="5">
        <f t="shared" si="19"/>
        <v>3</v>
      </c>
      <c r="Z44" s="5">
        <f t="shared" si="20"/>
        <v>0</v>
      </c>
      <c r="AA44" s="37">
        <f t="shared" si="21"/>
        <v>0</v>
      </c>
    </row>
    <row r="45" spans="1:27" s="22" customFormat="1" x14ac:dyDescent="0.2">
      <c r="A45" s="35">
        <v>44</v>
      </c>
      <c r="B45" s="36" t="s">
        <v>38</v>
      </c>
      <c r="C45" s="39" t="s">
        <v>66</v>
      </c>
      <c r="D45" s="5">
        <f t="shared" si="17"/>
        <v>17</v>
      </c>
      <c r="E45" s="8">
        <v>1</v>
      </c>
      <c r="F45" s="12">
        <v>14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>
        <v>1</v>
      </c>
      <c r="S45" s="8"/>
      <c r="T45" s="8"/>
      <c r="U45" s="8"/>
      <c r="V45" s="8"/>
      <c r="W45" s="8">
        <v>1</v>
      </c>
      <c r="X45" s="42">
        <f t="shared" si="18"/>
        <v>15</v>
      </c>
      <c r="Y45" s="5">
        <f t="shared" si="19"/>
        <v>1</v>
      </c>
      <c r="Z45" s="5">
        <f t="shared" si="20"/>
        <v>1</v>
      </c>
      <c r="AA45" s="37">
        <f t="shared" si="21"/>
        <v>0</v>
      </c>
    </row>
    <row r="46" spans="1:27" s="22" customFormat="1" x14ac:dyDescent="0.2">
      <c r="A46" s="35">
        <v>45</v>
      </c>
      <c r="B46" s="36" t="s">
        <v>38</v>
      </c>
      <c r="C46" s="39" t="s">
        <v>71</v>
      </c>
      <c r="D46" s="5">
        <f t="shared" si="17"/>
        <v>14</v>
      </c>
      <c r="E46" s="8"/>
      <c r="F46" s="12">
        <v>11</v>
      </c>
      <c r="G46" s="8">
        <v>1</v>
      </c>
      <c r="H46" s="8"/>
      <c r="I46" s="8">
        <v>1</v>
      </c>
      <c r="J46" s="8"/>
      <c r="K46" s="8"/>
      <c r="L46" s="8"/>
      <c r="M46" s="8"/>
      <c r="N46" s="8"/>
      <c r="O46" s="8"/>
      <c r="P46" s="8"/>
      <c r="Q46" s="8"/>
      <c r="R46" s="8">
        <v>1</v>
      </c>
      <c r="S46" s="8"/>
      <c r="T46" s="8"/>
      <c r="U46" s="8"/>
      <c r="V46" s="8"/>
      <c r="W46" s="8"/>
      <c r="X46" s="42">
        <f t="shared" si="18"/>
        <v>13</v>
      </c>
      <c r="Y46" s="5">
        <f t="shared" si="19"/>
        <v>1</v>
      </c>
      <c r="Z46" s="5">
        <f t="shared" si="20"/>
        <v>0</v>
      </c>
      <c r="AA46" s="37">
        <f t="shared" si="21"/>
        <v>0</v>
      </c>
    </row>
    <row r="47" spans="1:27" s="22" customFormat="1" ht="25.5" x14ac:dyDescent="0.2">
      <c r="A47" s="35">
        <v>46</v>
      </c>
      <c r="B47" s="36" t="s">
        <v>44</v>
      </c>
      <c r="C47" s="39" t="s">
        <v>49</v>
      </c>
      <c r="D47" s="5">
        <f t="shared" si="17"/>
        <v>18</v>
      </c>
      <c r="E47" s="8"/>
      <c r="F47" s="12">
        <v>11</v>
      </c>
      <c r="G47" s="8">
        <v>2</v>
      </c>
      <c r="H47" s="8">
        <v>2</v>
      </c>
      <c r="I47" s="8"/>
      <c r="J47" s="8"/>
      <c r="K47" s="8"/>
      <c r="L47" s="8"/>
      <c r="M47" s="8"/>
      <c r="N47" s="8"/>
      <c r="O47" s="8"/>
      <c r="P47" s="8"/>
      <c r="Q47" s="8">
        <v>1</v>
      </c>
      <c r="R47" s="8">
        <v>2</v>
      </c>
      <c r="S47" s="8"/>
      <c r="T47" s="8"/>
      <c r="U47" s="8"/>
      <c r="V47" s="8"/>
      <c r="W47" s="8"/>
      <c r="X47" s="42">
        <f t="shared" si="18"/>
        <v>15</v>
      </c>
      <c r="Y47" s="5">
        <f t="shared" si="19"/>
        <v>3</v>
      </c>
      <c r="Z47" s="5">
        <f t="shared" si="20"/>
        <v>0</v>
      </c>
      <c r="AA47" s="37">
        <f t="shared" si="21"/>
        <v>0</v>
      </c>
    </row>
    <row r="48" spans="1:27" s="22" customFormat="1" x14ac:dyDescent="0.2">
      <c r="A48" s="35">
        <v>47</v>
      </c>
      <c r="B48" s="36" t="s">
        <v>38</v>
      </c>
      <c r="C48" s="39" t="s">
        <v>58</v>
      </c>
      <c r="D48" s="5">
        <f t="shared" si="17"/>
        <v>25</v>
      </c>
      <c r="E48" s="8">
        <v>1</v>
      </c>
      <c r="F48" s="12">
        <v>15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>
        <v>3</v>
      </c>
      <c r="R48" s="8"/>
      <c r="S48" s="8"/>
      <c r="T48" s="8"/>
      <c r="U48" s="8">
        <v>6</v>
      </c>
      <c r="V48" s="8"/>
      <c r="W48" s="8"/>
      <c r="X48" s="42">
        <f t="shared" si="18"/>
        <v>16</v>
      </c>
      <c r="Y48" s="5">
        <f t="shared" si="19"/>
        <v>9</v>
      </c>
      <c r="Z48" s="5">
        <f t="shared" si="20"/>
        <v>0</v>
      </c>
      <c r="AA48" s="37">
        <f t="shared" si="21"/>
        <v>0</v>
      </c>
    </row>
    <row r="49" spans="1:27" s="22" customFormat="1" x14ac:dyDescent="0.2">
      <c r="A49" s="35">
        <v>48</v>
      </c>
      <c r="B49" s="36" t="s">
        <v>44</v>
      </c>
      <c r="C49" s="39" t="s">
        <v>54</v>
      </c>
      <c r="D49" s="5">
        <f t="shared" si="17"/>
        <v>29</v>
      </c>
      <c r="E49" s="8"/>
      <c r="F49" s="12">
        <v>15</v>
      </c>
      <c r="G49" s="8">
        <v>1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>
        <v>2</v>
      </c>
      <c r="S49" s="8"/>
      <c r="T49" s="8"/>
      <c r="U49" s="8">
        <v>9</v>
      </c>
      <c r="V49" s="8"/>
      <c r="W49" s="8">
        <v>2</v>
      </c>
      <c r="X49" s="42">
        <f t="shared" si="18"/>
        <v>16</v>
      </c>
      <c r="Y49" s="5">
        <f t="shared" si="19"/>
        <v>11</v>
      </c>
      <c r="Z49" s="5">
        <f t="shared" si="20"/>
        <v>2</v>
      </c>
      <c r="AA49" s="37">
        <f t="shared" si="21"/>
        <v>0</v>
      </c>
    </row>
    <row r="50" spans="1:27" s="22" customFormat="1" x14ac:dyDescent="0.2">
      <c r="A50" s="35">
        <v>49</v>
      </c>
      <c r="B50" s="36" t="s">
        <v>38</v>
      </c>
      <c r="C50" s="39" t="s">
        <v>70</v>
      </c>
      <c r="D50" s="5">
        <f t="shared" si="17"/>
        <v>27</v>
      </c>
      <c r="E50" s="8"/>
      <c r="F50" s="12">
        <v>26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>
        <v>1</v>
      </c>
      <c r="V50" s="8"/>
      <c r="W50" s="8"/>
      <c r="X50" s="42">
        <f t="shared" si="18"/>
        <v>26</v>
      </c>
      <c r="Y50" s="5">
        <f t="shared" si="19"/>
        <v>1</v>
      </c>
      <c r="Z50" s="5">
        <f t="shared" si="20"/>
        <v>0</v>
      </c>
      <c r="AA50" s="37">
        <f t="shared" si="21"/>
        <v>0</v>
      </c>
    </row>
    <row r="51" spans="1:27" s="22" customFormat="1" x14ac:dyDescent="0.2">
      <c r="A51" s="35">
        <v>50</v>
      </c>
      <c r="B51" s="36" t="s">
        <v>38</v>
      </c>
      <c r="C51" s="39" t="s">
        <v>57</v>
      </c>
      <c r="D51" s="5">
        <f t="shared" si="17"/>
        <v>40</v>
      </c>
      <c r="E51" s="8"/>
      <c r="F51" s="12">
        <v>30</v>
      </c>
      <c r="G51" s="8">
        <v>4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>
        <v>2</v>
      </c>
      <c r="S51" s="8"/>
      <c r="T51" s="8"/>
      <c r="U51" s="8">
        <v>1</v>
      </c>
      <c r="V51" s="8">
        <v>3</v>
      </c>
      <c r="W51" s="8"/>
      <c r="X51" s="42">
        <f t="shared" si="18"/>
        <v>34</v>
      </c>
      <c r="Y51" s="5">
        <f t="shared" si="19"/>
        <v>6</v>
      </c>
      <c r="Z51" s="5">
        <f t="shared" si="20"/>
        <v>0</v>
      </c>
      <c r="AA51" s="37">
        <f t="shared" si="21"/>
        <v>0</v>
      </c>
    </row>
    <row r="52" spans="1:27" s="22" customFormat="1" x14ac:dyDescent="0.2">
      <c r="A52" s="35">
        <v>51</v>
      </c>
      <c r="B52" s="36" t="s">
        <v>46</v>
      </c>
      <c r="C52" s="39" t="s">
        <v>53</v>
      </c>
      <c r="D52" s="5">
        <f t="shared" si="17"/>
        <v>39</v>
      </c>
      <c r="E52" s="8"/>
      <c r="F52" s="12">
        <v>33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>
        <v>1</v>
      </c>
      <c r="R52" s="8">
        <v>1</v>
      </c>
      <c r="S52" s="8"/>
      <c r="T52" s="8"/>
      <c r="U52" s="8">
        <v>4</v>
      </c>
      <c r="V52" s="8"/>
      <c r="W52" s="8"/>
      <c r="X52" s="42">
        <f t="shared" si="18"/>
        <v>33</v>
      </c>
      <c r="Y52" s="5">
        <f t="shared" si="19"/>
        <v>6</v>
      </c>
      <c r="Z52" s="5">
        <f t="shared" si="20"/>
        <v>0</v>
      </c>
      <c r="AA52" s="37">
        <f t="shared" si="21"/>
        <v>0</v>
      </c>
    </row>
    <row r="53" spans="1:27" s="22" customFormat="1" x14ac:dyDescent="0.2">
      <c r="A53" s="35">
        <v>52</v>
      </c>
      <c r="B53" s="36" t="s">
        <v>38</v>
      </c>
      <c r="C53" s="39" t="s">
        <v>65</v>
      </c>
      <c r="D53" s="5">
        <f t="shared" si="17"/>
        <v>10</v>
      </c>
      <c r="E53" s="8">
        <v>1</v>
      </c>
      <c r="F53" s="12">
        <v>6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>
        <v>3</v>
      </c>
      <c r="V53" s="8"/>
      <c r="W53" s="8"/>
      <c r="X53" s="42">
        <f t="shared" si="18"/>
        <v>7</v>
      </c>
      <c r="Y53" s="5">
        <f t="shared" si="19"/>
        <v>3</v>
      </c>
      <c r="Z53" s="5">
        <f t="shared" si="20"/>
        <v>0</v>
      </c>
      <c r="AA53" s="37">
        <f t="shared" si="21"/>
        <v>0</v>
      </c>
    </row>
    <row r="54" spans="1:27" s="22" customFormat="1" x14ac:dyDescent="0.2">
      <c r="A54" s="35">
        <v>53</v>
      </c>
      <c r="B54" s="36" t="s">
        <v>38</v>
      </c>
      <c r="C54" s="39" t="s">
        <v>63</v>
      </c>
      <c r="D54" s="5">
        <f t="shared" si="17"/>
        <v>8</v>
      </c>
      <c r="E54" s="8"/>
      <c r="F54" s="12">
        <v>5</v>
      </c>
      <c r="G54" s="8"/>
      <c r="H54" s="8"/>
      <c r="I54" s="8"/>
      <c r="J54" s="8"/>
      <c r="K54" s="8"/>
      <c r="L54" s="8"/>
      <c r="M54" s="8"/>
      <c r="N54" s="8"/>
      <c r="O54" s="8"/>
      <c r="P54" s="8">
        <v>1</v>
      </c>
      <c r="Q54" s="8">
        <v>1</v>
      </c>
      <c r="R54" s="8"/>
      <c r="S54" s="8"/>
      <c r="T54" s="8"/>
      <c r="U54" s="8"/>
      <c r="V54" s="8">
        <v>1</v>
      </c>
      <c r="W54" s="8"/>
      <c r="X54" s="42">
        <f t="shared" si="18"/>
        <v>5</v>
      </c>
      <c r="Y54" s="5">
        <f t="shared" si="19"/>
        <v>3</v>
      </c>
      <c r="Z54" s="5">
        <f t="shared" si="20"/>
        <v>0</v>
      </c>
      <c r="AA54" s="37">
        <f t="shared" si="21"/>
        <v>0</v>
      </c>
    </row>
    <row r="55" spans="1:27" s="22" customFormat="1" x14ac:dyDescent="0.2">
      <c r="A55" s="35">
        <v>54</v>
      </c>
      <c r="B55" s="36" t="s">
        <v>51</v>
      </c>
      <c r="C55" s="39" t="s">
        <v>52</v>
      </c>
      <c r="D55" s="5">
        <f t="shared" si="17"/>
        <v>29</v>
      </c>
      <c r="E55" s="8">
        <v>5</v>
      </c>
      <c r="F55" s="12">
        <v>12</v>
      </c>
      <c r="G55" s="8">
        <v>4</v>
      </c>
      <c r="H55" s="8"/>
      <c r="I55" s="8">
        <v>1</v>
      </c>
      <c r="J55" s="8"/>
      <c r="K55" s="8"/>
      <c r="L55" s="8"/>
      <c r="M55" s="8"/>
      <c r="N55" s="8"/>
      <c r="O55" s="8"/>
      <c r="P55" s="8"/>
      <c r="Q55" s="8">
        <v>1</v>
      </c>
      <c r="R55" s="8">
        <v>1</v>
      </c>
      <c r="S55" s="8"/>
      <c r="T55" s="8"/>
      <c r="U55" s="8">
        <v>5</v>
      </c>
      <c r="V55" s="8"/>
      <c r="W55" s="8"/>
      <c r="X55" s="42">
        <f t="shared" si="18"/>
        <v>22</v>
      </c>
      <c r="Y55" s="5">
        <f t="shared" si="19"/>
        <v>7</v>
      </c>
      <c r="Z55" s="5">
        <f t="shared" si="20"/>
        <v>0</v>
      </c>
      <c r="AA55" s="37">
        <f t="shared" si="21"/>
        <v>0</v>
      </c>
    </row>
    <row r="56" spans="1:27" s="22" customFormat="1" x14ac:dyDescent="0.2">
      <c r="A56" s="35">
        <v>55</v>
      </c>
      <c r="B56" s="36" t="s">
        <v>38</v>
      </c>
      <c r="C56" s="39" t="s">
        <v>64</v>
      </c>
      <c r="D56" s="5">
        <f t="shared" si="17"/>
        <v>50</v>
      </c>
      <c r="E56" s="8">
        <v>1</v>
      </c>
      <c r="F56" s="12">
        <v>38</v>
      </c>
      <c r="G56" s="8">
        <v>2</v>
      </c>
      <c r="H56" s="8"/>
      <c r="I56" s="8">
        <v>1</v>
      </c>
      <c r="J56" s="8"/>
      <c r="K56" s="8"/>
      <c r="L56" s="8"/>
      <c r="M56" s="8"/>
      <c r="N56" s="8"/>
      <c r="O56" s="8"/>
      <c r="P56" s="8">
        <v>2</v>
      </c>
      <c r="Q56" s="8">
        <v>1</v>
      </c>
      <c r="R56" s="8">
        <v>2</v>
      </c>
      <c r="S56" s="8"/>
      <c r="T56" s="8"/>
      <c r="U56" s="8">
        <v>2</v>
      </c>
      <c r="V56" s="8">
        <v>1</v>
      </c>
      <c r="W56" s="8"/>
      <c r="X56" s="42">
        <f t="shared" si="18"/>
        <v>42</v>
      </c>
      <c r="Y56" s="5">
        <f t="shared" si="19"/>
        <v>8</v>
      </c>
      <c r="Z56" s="5">
        <f t="shared" si="20"/>
        <v>0</v>
      </c>
      <c r="AA56" s="37">
        <f t="shared" si="21"/>
        <v>0</v>
      </c>
    </row>
    <row r="57" spans="1:27" s="22" customFormat="1" x14ac:dyDescent="0.2">
      <c r="A57" s="35">
        <v>56</v>
      </c>
      <c r="B57" s="36" t="s">
        <v>38</v>
      </c>
      <c r="C57" s="39" t="s">
        <v>60</v>
      </c>
      <c r="D57" s="5">
        <f t="shared" si="17"/>
        <v>18</v>
      </c>
      <c r="E57" s="8"/>
      <c r="F57" s="12">
        <v>9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>
        <v>2</v>
      </c>
      <c r="R57" s="8">
        <v>5</v>
      </c>
      <c r="S57" s="8"/>
      <c r="T57" s="8"/>
      <c r="U57" s="8">
        <v>1</v>
      </c>
      <c r="V57" s="8">
        <v>1</v>
      </c>
      <c r="W57" s="8"/>
      <c r="X57" s="42">
        <f t="shared" si="18"/>
        <v>9</v>
      </c>
      <c r="Y57" s="5">
        <f t="shared" si="19"/>
        <v>9</v>
      </c>
      <c r="Z57" s="5">
        <f t="shared" si="20"/>
        <v>0</v>
      </c>
      <c r="AA57" s="37">
        <f t="shared" si="21"/>
        <v>0</v>
      </c>
    </row>
    <row r="58" spans="1:27" s="22" customFormat="1" x14ac:dyDescent="0.2">
      <c r="A58" s="35">
        <v>57</v>
      </c>
      <c r="B58" s="36" t="s">
        <v>45</v>
      </c>
      <c r="C58" s="39" t="s">
        <v>50</v>
      </c>
      <c r="D58" s="5">
        <f t="shared" si="17"/>
        <v>15</v>
      </c>
      <c r="E58" s="8">
        <v>1</v>
      </c>
      <c r="F58" s="12">
        <v>6</v>
      </c>
      <c r="G58" s="8">
        <v>5</v>
      </c>
      <c r="H58" s="8"/>
      <c r="I58" s="8"/>
      <c r="J58" s="8"/>
      <c r="K58" s="8"/>
      <c r="L58" s="8"/>
      <c r="M58" s="8"/>
      <c r="N58" s="8"/>
      <c r="O58" s="8"/>
      <c r="P58" s="8"/>
      <c r="Q58" s="8">
        <v>1</v>
      </c>
      <c r="R58" s="8"/>
      <c r="S58" s="8"/>
      <c r="T58" s="8"/>
      <c r="U58" s="8">
        <v>1</v>
      </c>
      <c r="V58" s="8">
        <v>1</v>
      </c>
      <c r="W58" s="8"/>
      <c r="X58" s="42">
        <f t="shared" si="18"/>
        <v>12</v>
      </c>
      <c r="Y58" s="5">
        <f t="shared" si="19"/>
        <v>3</v>
      </c>
      <c r="Z58" s="5">
        <f t="shared" si="20"/>
        <v>0</v>
      </c>
      <c r="AA58" s="37">
        <f t="shared" si="21"/>
        <v>0</v>
      </c>
    </row>
    <row r="59" spans="1:27" s="22" customFormat="1" x14ac:dyDescent="0.2">
      <c r="A59" s="35">
        <v>58</v>
      </c>
      <c r="B59" s="36" t="s">
        <v>38</v>
      </c>
      <c r="C59" s="39" t="s">
        <v>61</v>
      </c>
      <c r="D59" s="5">
        <f t="shared" si="17"/>
        <v>11</v>
      </c>
      <c r="E59" s="8"/>
      <c r="F59" s="12">
        <v>7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>
        <v>2</v>
      </c>
      <c r="R59" s="8">
        <v>1</v>
      </c>
      <c r="S59" s="8"/>
      <c r="T59" s="8"/>
      <c r="U59" s="8">
        <v>1</v>
      </c>
      <c r="V59" s="8"/>
      <c r="W59" s="8"/>
      <c r="X59" s="42">
        <f t="shared" si="18"/>
        <v>7</v>
      </c>
      <c r="Y59" s="5">
        <f t="shared" si="19"/>
        <v>4</v>
      </c>
      <c r="Z59" s="5">
        <f t="shared" si="20"/>
        <v>0</v>
      </c>
      <c r="AA59" s="37">
        <f t="shared" si="21"/>
        <v>0</v>
      </c>
    </row>
    <row r="60" spans="1:27" s="22" customFormat="1" x14ac:dyDescent="0.2">
      <c r="A60" s="35">
        <v>59</v>
      </c>
      <c r="B60" s="36" t="s">
        <v>38</v>
      </c>
      <c r="C60" s="39" t="s">
        <v>22</v>
      </c>
      <c r="D60" s="5">
        <f t="shared" si="17"/>
        <v>17</v>
      </c>
      <c r="E60" s="8"/>
      <c r="F60" s="12">
        <v>16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>
        <v>1</v>
      </c>
      <c r="S60" s="8"/>
      <c r="T60" s="8"/>
      <c r="U60" s="8"/>
      <c r="V60" s="8"/>
      <c r="W60" s="8"/>
      <c r="X60" s="42">
        <f t="shared" si="18"/>
        <v>16</v>
      </c>
      <c r="Y60" s="5">
        <f t="shared" si="19"/>
        <v>1</v>
      </c>
      <c r="Z60" s="5">
        <f t="shared" si="20"/>
        <v>0</v>
      </c>
      <c r="AA60" s="37">
        <f t="shared" si="21"/>
        <v>0</v>
      </c>
    </row>
    <row r="61" spans="1:27" s="22" customFormat="1" x14ac:dyDescent="0.2">
      <c r="A61" s="35">
        <v>60</v>
      </c>
      <c r="B61" s="36" t="s">
        <v>44</v>
      </c>
      <c r="C61" s="39" t="s">
        <v>47</v>
      </c>
      <c r="D61" s="5">
        <f t="shared" si="17"/>
        <v>9</v>
      </c>
      <c r="E61" s="8"/>
      <c r="F61" s="12">
        <v>4</v>
      </c>
      <c r="G61" s="8">
        <v>2</v>
      </c>
      <c r="H61" s="8"/>
      <c r="I61" s="8"/>
      <c r="J61" s="8"/>
      <c r="K61" s="8"/>
      <c r="L61" s="8"/>
      <c r="M61" s="8"/>
      <c r="N61" s="8"/>
      <c r="O61" s="8"/>
      <c r="P61" s="8"/>
      <c r="Q61" s="8">
        <v>1</v>
      </c>
      <c r="R61" s="8">
        <v>2</v>
      </c>
      <c r="S61" s="8"/>
      <c r="T61" s="8"/>
      <c r="U61" s="8"/>
      <c r="V61" s="8"/>
      <c r="W61" s="8"/>
      <c r="X61" s="42">
        <f t="shared" si="18"/>
        <v>6</v>
      </c>
      <c r="Y61" s="5">
        <f t="shared" si="19"/>
        <v>3</v>
      </c>
      <c r="Z61" s="5">
        <f t="shared" si="20"/>
        <v>0</v>
      </c>
      <c r="AA61" s="37">
        <f t="shared" si="21"/>
        <v>0</v>
      </c>
    </row>
    <row r="62" spans="1:27" s="22" customFormat="1" x14ac:dyDescent="0.2">
      <c r="A62" s="35">
        <v>61</v>
      </c>
      <c r="B62" s="36" t="s">
        <v>38</v>
      </c>
      <c r="C62" s="39" t="s">
        <v>68</v>
      </c>
      <c r="D62" s="5">
        <f t="shared" si="17"/>
        <v>10</v>
      </c>
      <c r="E62" s="8"/>
      <c r="F62" s="12">
        <v>8</v>
      </c>
      <c r="G62" s="8">
        <v>1</v>
      </c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>
        <v>1</v>
      </c>
      <c r="V62" s="8"/>
      <c r="W62" s="8"/>
      <c r="X62" s="42">
        <f t="shared" si="18"/>
        <v>9</v>
      </c>
      <c r="Y62" s="5">
        <f t="shared" si="19"/>
        <v>1</v>
      </c>
      <c r="Z62" s="5">
        <f t="shared" si="20"/>
        <v>0</v>
      </c>
      <c r="AA62" s="37">
        <f t="shared" si="21"/>
        <v>0</v>
      </c>
    </row>
    <row r="63" spans="1:27" s="22" customFormat="1" x14ac:dyDescent="0.2">
      <c r="A63" s="35">
        <v>62</v>
      </c>
      <c r="B63" s="36" t="s">
        <v>38</v>
      </c>
      <c r="C63" s="39" t="s">
        <v>69</v>
      </c>
      <c r="D63" s="5">
        <f t="shared" si="17"/>
        <v>18</v>
      </c>
      <c r="E63" s="8"/>
      <c r="F63" s="12">
        <v>12</v>
      </c>
      <c r="G63" s="8">
        <v>3</v>
      </c>
      <c r="H63" s="8"/>
      <c r="I63" s="8"/>
      <c r="J63" s="8"/>
      <c r="K63" s="8"/>
      <c r="L63" s="8"/>
      <c r="M63" s="8"/>
      <c r="N63" s="8"/>
      <c r="O63" s="8"/>
      <c r="P63" s="8">
        <v>1</v>
      </c>
      <c r="Q63" s="8"/>
      <c r="R63" s="8">
        <v>2</v>
      </c>
      <c r="S63" s="8"/>
      <c r="T63" s="8"/>
      <c r="U63" s="8"/>
      <c r="V63" s="8"/>
      <c r="W63" s="8"/>
      <c r="X63" s="42">
        <f t="shared" si="18"/>
        <v>15</v>
      </c>
      <c r="Y63" s="5">
        <f t="shared" si="19"/>
        <v>3</v>
      </c>
      <c r="Z63" s="5">
        <f t="shared" si="20"/>
        <v>0</v>
      </c>
      <c r="AA63" s="37">
        <f t="shared" si="21"/>
        <v>0</v>
      </c>
    </row>
    <row r="64" spans="1:27" x14ac:dyDescent="0.2">
      <c r="A64" s="35">
        <v>63</v>
      </c>
      <c r="B64" s="9" t="s">
        <v>74</v>
      </c>
      <c r="C64" s="13" t="s">
        <v>39</v>
      </c>
      <c r="D64" s="5">
        <f t="shared" si="17"/>
        <v>12</v>
      </c>
      <c r="E64" s="8"/>
      <c r="F64" s="8"/>
      <c r="G64" s="8">
        <v>5</v>
      </c>
      <c r="H64" s="8"/>
      <c r="I64" s="8"/>
      <c r="J64" s="8"/>
      <c r="K64" s="8"/>
      <c r="L64" s="8"/>
      <c r="M64" s="8"/>
      <c r="N64" s="8"/>
      <c r="O64" s="8"/>
      <c r="P64" s="8">
        <v>5</v>
      </c>
      <c r="Q64" s="8"/>
      <c r="R64" s="8">
        <v>1</v>
      </c>
      <c r="S64" s="8"/>
      <c r="T64" s="8"/>
      <c r="U64" s="8">
        <v>1</v>
      </c>
      <c r="V64" s="8"/>
      <c r="W64" s="8"/>
      <c r="X64" s="42">
        <f t="shared" si="18"/>
        <v>5</v>
      </c>
      <c r="Y64" s="5">
        <f t="shared" si="19"/>
        <v>7</v>
      </c>
      <c r="Z64" s="5">
        <f t="shared" si="20"/>
        <v>0</v>
      </c>
      <c r="AA64" s="6">
        <f t="shared" si="21"/>
        <v>0</v>
      </c>
    </row>
    <row r="65" spans="1:27" x14ac:dyDescent="0.2">
      <c r="A65" s="35">
        <v>64</v>
      </c>
      <c r="B65" s="9" t="s">
        <v>76</v>
      </c>
      <c r="C65" s="13" t="s">
        <v>80</v>
      </c>
      <c r="D65" s="5">
        <f t="shared" si="17"/>
        <v>16</v>
      </c>
      <c r="E65" s="8">
        <v>2</v>
      </c>
      <c r="F65" s="8"/>
      <c r="G65" s="8">
        <v>8</v>
      </c>
      <c r="H65" s="8"/>
      <c r="I65" s="8"/>
      <c r="J65" s="8"/>
      <c r="K65" s="8"/>
      <c r="L65" s="8"/>
      <c r="M65" s="8"/>
      <c r="N65" s="8"/>
      <c r="O65" s="8"/>
      <c r="P65" s="8">
        <v>2</v>
      </c>
      <c r="Q65" s="8"/>
      <c r="R65" s="8">
        <v>3</v>
      </c>
      <c r="S65" s="8"/>
      <c r="T65" s="8"/>
      <c r="U65" s="8"/>
      <c r="V65" s="8">
        <v>1</v>
      </c>
      <c r="W65" s="8"/>
      <c r="X65" s="42">
        <f t="shared" si="18"/>
        <v>10</v>
      </c>
      <c r="Y65" s="5">
        <f t="shared" si="19"/>
        <v>6</v>
      </c>
      <c r="Z65" s="5">
        <f t="shared" si="20"/>
        <v>0</v>
      </c>
      <c r="AA65" s="6">
        <f t="shared" si="21"/>
        <v>0</v>
      </c>
    </row>
    <row r="66" spans="1:27" x14ac:dyDescent="0.2">
      <c r="A66" s="35">
        <v>65</v>
      </c>
      <c r="B66" s="9" t="s">
        <v>79</v>
      </c>
      <c r="C66" s="13" t="s">
        <v>57</v>
      </c>
      <c r="D66" s="5">
        <f t="shared" si="17"/>
        <v>5</v>
      </c>
      <c r="E66" s="8">
        <v>1</v>
      </c>
      <c r="F66" s="8"/>
      <c r="G66" s="8">
        <v>4</v>
      </c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42">
        <f t="shared" si="18"/>
        <v>5</v>
      </c>
      <c r="Y66" s="5">
        <f t="shared" si="19"/>
        <v>0</v>
      </c>
      <c r="Z66" s="5">
        <f t="shared" si="20"/>
        <v>0</v>
      </c>
      <c r="AA66" s="6">
        <f t="shared" si="21"/>
        <v>0</v>
      </c>
    </row>
    <row r="67" spans="1:27" x14ac:dyDescent="0.2">
      <c r="A67" s="35">
        <v>66</v>
      </c>
      <c r="B67" s="9" t="s">
        <v>74</v>
      </c>
      <c r="C67" s="13" t="s">
        <v>60</v>
      </c>
      <c r="D67" s="5">
        <f t="shared" si="17"/>
        <v>8</v>
      </c>
      <c r="E67" s="8">
        <v>2</v>
      </c>
      <c r="F67" s="8"/>
      <c r="G67" s="8">
        <v>4</v>
      </c>
      <c r="H67" s="8"/>
      <c r="I67" s="8"/>
      <c r="J67" s="8"/>
      <c r="K67" s="8"/>
      <c r="L67" s="8"/>
      <c r="M67" s="8"/>
      <c r="N67" s="8"/>
      <c r="O67" s="8"/>
      <c r="P67" s="8"/>
      <c r="Q67" s="8">
        <v>1</v>
      </c>
      <c r="R67" s="8"/>
      <c r="S67" s="8"/>
      <c r="T67" s="8"/>
      <c r="U67" s="8"/>
      <c r="V67" s="8">
        <v>1</v>
      </c>
      <c r="W67" s="8"/>
      <c r="X67" s="42">
        <f t="shared" si="18"/>
        <v>6</v>
      </c>
      <c r="Y67" s="5">
        <f t="shared" si="19"/>
        <v>2</v>
      </c>
      <c r="Z67" s="5">
        <f t="shared" si="20"/>
        <v>0</v>
      </c>
      <c r="AA67" s="6">
        <f t="shared" si="21"/>
        <v>0</v>
      </c>
    </row>
    <row r="68" spans="1:27" x14ac:dyDescent="0.2">
      <c r="A68" s="35">
        <v>67</v>
      </c>
      <c r="B68" s="9" t="s">
        <v>74</v>
      </c>
      <c r="C68" s="13" t="s">
        <v>81</v>
      </c>
      <c r="D68" s="5">
        <f t="shared" si="17"/>
        <v>20</v>
      </c>
      <c r="E68" s="8">
        <v>1</v>
      </c>
      <c r="F68" s="8"/>
      <c r="G68" s="8">
        <v>7</v>
      </c>
      <c r="H68" s="8">
        <v>1</v>
      </c>
      <c r="I68" s="8"/>
      <c r="J68" s="8"/>
      <c r="K68" s="8"/>
      <c r="L68" s="8"/>
      <c r="M68" s="8"/>
      <c r="N68" s="8"/>
      <c r="O68" s="8"/>
      <c r="P68" s="8">
        <v>3</v>
      </c>
      <c r="Q68" s="8">
        <v>1</v>
      </c>
      <c r="R68" s="8">
        <v>2</v>
      </c>
      <c r="S68" s="8"/>
      <c r="T68" s="8"/>
      <c r="U68" s="8">
        <v>5</v>
      </c>
      <c r="V68" s="8"/>
      <c r="W68" s="8"/>
      <c r="X68" s="42">
        <f t="shared" si="18"/>
        <v>9</v>
      </c>
      <c r="Y68" s="5">
        <f t="shared" si="19"/>
        <v>11</v>
      </c>
      <c r="Z68" s="5">
        <f t="shared" si="20"/>
        <v>0</v>
      </c>
      <c r="AA68" s="6">
        <f t="shared" si="21"/>
        <v>0</v>
      </c>
    </row>
    <row r="69" spans="1:27" x14ac:dyDescent="0.2">
      <c r="A69" s="35">
        <v>68</v>
      </c>
      <c r="B69" s="9" t="s">
        <v>76</v>
      </c>
      <c r="C69" s="13" t="s">
        <v>82</v>
      </c>
      <c r="D69" s="5">
        <f t="shared" si="17"/>
        <v>5</v>
      </c>
      <c r="E69" s="8"/>
      <c r="F69" s="8"/>
      <c r="G69" s="8">
        <v>3</v>
      </c>
      <c r="H69" s="8"/>
      <c r="I69" s="8"/>
      <c r="J69" s="8"/>
      <c r="K69" s="8"/>
      <c r="L69" s="8"/>
      <c r="M69" s="8"/>
      <c r="N69" s="8"/>
      <c r="O69" s="8"/>
      <c r="P69" s="8"/>
      <c r="Q69" s="8">
        <v>1</v>
      </c>
      <c r="R69" s="8"/>
      <c r="S69" s="8"/>
      <c r="T69" s="8"/>
      <c r="U69" s="8">
        <v>1</v>
      </c>
      <c r="V69" s="8"/>
      <c r="W69" s="8"/>
      <c r="X69" s="42">
        <f t="shared" si="18"/>
        <v>3</v>
      </c>
      <c r="Y69" s="5">
        <f t="shared" si="19"/>
        <v>2</v>
      </c>
      <c r="Z69" s="5">
        <f t="shared" si="20"/>
        <v>0</v>
      </c>
      <c r="AA69" s="6">
        <f t="shared" si="21"/>
        <v>0</v>
      </c>
    </row>
    <row r="70" spans="1:27" x14ac:dyDescent="0.2">
      <c r="A70" s="35">
        <v>69</v>
      </c>
      <c r="B70" s="9" t="s">
        <v>75</v>
      </c>
      <c r="C70" s="13" t="s">
        <v>33</v>
      </c>
      <c r="D70" s="5">
        <f t="shared" si="17"/>
        <v>8</v>
      </c>
      <c r="E70" s="8"/>
      <c r="F70" s="8"/>
      <c r="G70" s="8">
        <v>2</v>
      </c>
      <c r="H70" s="8"/>
      <c r="I70" s="8"/>
      <c r="J70" s="8"/>
      <c r="K70" s="8"/>
      <c r="L70" s="8"/>
      <c r="M70" s="8"/>
      <c r="N70" s="8"/>
      <c r="O70" s="8"/>
      <c r="P70" s="8">
        <v>6</v>
      </c>
      <c r="Q70" s="8"/>
      <c r="R70" s="8"/>
      <c r="S70" s="8"/>
      <c r="T70" s="8"/>
      <c r="U70" s="8"/>
      <c r="V70" s="8"/>
      <c r="W70" s="8"/>
      <c r="X70" s="42">
        <f t="shared" si="18"/>
        <v>2</v>
      </c>
      <c r="Y70" s="5">
        <f t="shared" si="19"/>
        <v>6</v>
      </c>
      <c r="Z70" s="5">
        <f t="shared" si="20"/>
        <v>0</v>
      </c>
      <c r="AA70" s="6">
        <f t="shared" si="21"/>
        <v>0</v>
      </c>
    </row>
    <row r="71" spans="1:27" x14ac:dyDescent="0.2">
      <c r="A71" s="35">
        <v>70</v>
      </c>
      <c r="B71" s="9" t="s">
        <v>77</v>
      </c>
      <c r="C71" s="13" t="s">
        <v>83</v>
      </c>
      <c r="D71" s="5">
        <f t="shared" ref="D71:D102" si="22">SUM(E71:W71)</f>
        <v>14</v>
      </c>
      <c r="E71" s="8"/>
      <c r="F71" s="8"/>
      <c r="G71" s="8">
        <v>5</v>
      </c>
      <c r="H71" s="8"/>
      <c r="I71" s="8"/>
      <c r="J71" s="8"/>
      <c r="K71" s="8"/>
      <c r="L71" s="8"/>
      <c r="M71" s="8"/>
      <c r="N71" s="8"/>
      <c r="O71" s="8"/>
      <c r="P71" s="8">
        <v>5</v>
      </c>
      <c r="Q71" s="8">
        <v>1</v>
      </c>
      <c r="R71" s="8">
        <v>1</v>
      </c>
      <c r="S71" s="8"/>
      <c r="T71" s="8"/>
      <c r="U71" s="8">
        <v>1</v>
      </c>
      <c r="V71" s="8"/>
      <c r="W71" s="8">
        <v>1</v>
      </c>
      <c r="X71" s="42">
        <f t="shared" ref="X71:X102" si="23">SUM(E71:O71)</f>
        <v>5</v>
      </c>
      <c r="Y71" s="5">
        <f t="shared" ref="Y71:Y102" si="24">SUM(P71:V71)</f>
        <v>8</v>
      </c>
      <c r="Z71" s="5">
        <f t="shared" ref="Z71:Z102" si="25">SUM(W71)</f>
        <v>1</v>
      </c>
      <c r="AA71" s="6">
        <f t="shared" ref="AA71:AA102" si="26">D71-X71-Y71-Z71</f>
        <v>0</v>
      </c>
    </row>
    <row r="72" spans="1:27" x14ac:dyDescent="0.2">
      <c r="A72" s="35">
        <v>71</v>
      </c>
      <c r="B72" s="36" t="s">
        <v>78</v>
      </c>
      <c r="C72" s="39" t="s">
        <v>22</v>
      </c>
      <c r="D72" s="5">
        <f t="shared" si="22"/>
        <v>59</v>
      </c>
      <c r="E72" s="8"/>
      <c r="F72" s="8">
        <v>41</v>
      </c>
      <c r="G72" s="8"/>
      <c r="H72" s="8">
        <v>2</v>
      </c>
      <c r="I72" s="8">
        <v>3</v>
      </c>
      <c r="J72" s="8"/>
      <c r="K72" s="8"/>
      <c r="L72" s="8"/>
      <c r="M72" s="8"/>
      <c r="N72" s="8"/>
      <c r="O72" s="8"/>
      <c r="P72" s="8"/>
      <c r="Q72" s="8">
        <v>2</v>
      </c>
      <c r="R72" s="8">
        <v>7</v>
      </c>
      <c r="S72" s="8"/>
      <c r="T72" s="8"/>
      <c r="U72" s="8">
        <v>4</v>
      </c>
      <c r="V72" s="8"/>
      <c r="W72" s="8"/>
      <c r="X72" s="42">
        <f t="shared" si="23"/>
        <v>46</v>
      </c>
      <c r="Y72" s="5">
        <f t="shared" si="24"/>
        <v>13</v>
      </c>
      <c r="Z72" s="5">
        <f t="shared" si="25"/>
        <v>0</v>
      </c>
      <c r="AA72" s="6">
        <f t="shared" si="26"/>
        <v>0</v>
      </c>
    </row>
    <row r="73" spans="1:27" x14ac:dyDescent="0.2">
      <c r="A73" s="35">
        <v>72</v>
      </c>
      <c r="B73" s="36" t="s">
        <v>78</v>
      </c>
      <c r="C73" s="39" t="s">
        <v>23</v>
      </c>
      <c r="D73" s="5">
        <f t="shared" si="22"/>
        <v>56</v>
      </c>
      <c r="E73" s="8"/>
      <c r="F73" s="8">
        <v>47</v>
      </c>
      <c r="G73" s="8">
        <v>1</v>
      </c>
      <c r="H73" s="8">
        <v>1</v>
      </c>
      <c r="I73" s="8">
        <v>1</v>
      </c>
      <c r="J73" s="8"/>
      <c r="K73" s="8"/>
      <c r="L73" s="8"/>
      <c r="M73" s="8"/>
      <c r="N73" s="8"/>
      <c r="O73" s="8"/>
      <c r="P73" s="8"/>
      <c r="Q73" s="8">
        <v>1</v>
      </c>
      <c r="R73" s="8">
        <v>2</v>
      </c>
      <c r="S73" s="8"/>
      <c r="T73" s="8"/>
      <c r="U73" s="8">
        <v>2</v>
      </c>
      <c r="V73" s="8"/>
      <c r="W73" s="12">
        <v>1</v>
      </c>
      <c r="X73" s="42">
        <f t="shared" si="23"/>
        <v>50</v>
      </c>
      <c r="Y73" s="5">
        <f t="shared" si="24"/>
        <v>5</v>
      </c>
      <c r="Z73" s="5">
        <f t="shared" si="25"/>
        <v>1</v>
      </c>
      <c r="AA73" s="6">
        <f t="shared" si="26"/>
        <v>0</v>
      </c>
    </row>
    <row r="74" spans="1:27" x14ac:dyDescent="0.2">
      <c r="A74" s="35">
        <v>73</v>
      </c>
      <c r="B74" s="36" t="s">
        <v>78</v>
      </c>
      <c r="C74" s="39" t="s">
        <v>41</v>
      </c>
      <c r="D74" s="5">
        <f t="shared" si="22"/>
        <v>31</v>
      </c>
      <c r="E74" s="8"/>
      <c r="F74" s="8">
        <v>23</v>
      </c>
      <c r="G74" s="8"/>
      <c r="H74" s="8">
        <v>1</v>
      </c>
      <c r="I74" s="8"/>
      <c r="J74" s="8"/>
      <c r="K74" s="8"/>
      <c r="L74" s="8"/>
      <c r="M74" s="8"/>
      <c r="N74" s="8"/>
      <c r="O74" s="8"/>
      <c r="P74" s="8"/>
      <c r="Q74" s="8">
        <v>1</v>
      </c>
      <c r="R74" s="8">
        <v>6</v>
      </c>
      <c r="S74" s="8"/>
      <c r="T74" s="8"/>
      <c r="U74" s="8"/>
      <c r="V74" s="8"/>
      <c r="W74" s="12"/>
      <c r="X74" s="42">
        <f t="shared" si="23"/>
        <v>24</v>
      </c>
      <c r="Y74" s="5">
        <f t="shared" si="24"/>
        <v>7</v>
      </c>
      <c r="Z74" s="5">
        <f t="shared" si="25"/>
        <v>0</v>
      </c>
      <c r="AA74" s="6">
        <f t="shared" si="26"/>
        <v>0</v>
      </c>
    </row>
    <row r="75" spans="1:27" x14ac:dyDescent="0.2">
      <c r="A75" s="35">
        <v>74</v>
      </c>
      <c r="B75" s="36" t="s">
        <v>78</v>
      </c>
      <c r="C75" s="39" t="s">
        <v>25</v>
      </c>
      <c r="D75" s="5">
        <f t="shared" si="22"/>
        <v>40</v>
      </c>
      <c r="E75" s="8">
        <v>1</v>
      </c>
      <c r="F75" s="8">
        <v>28</v>
      </c>
      <c r="G75" s="8"/>
      <c r="H75" s="8">
        <v>1</v>
      </c>
      <c r="I75" s="8">
        <v>3</v>
      </c>
      <c r="J75" s="8"/>
      <c r="K75" s="8"/>
      <c r="L75" s="8"/>
      <c r="M75" s="8"/>
      <c r="N75" s="8"/>
      <c r="O75" s="8"/>
      <c r="P75" s="8"/>
      <c r="Q75" s="8">
        <v>1</v>
      </c>
      <c r="R75" s="8">
        <v>5</v>
      </c>
      <c r="S75" s="8"/>
      <c r="T75" s="8"/>
      <c r="U75" s="8">
        <v>1</v>
      </c>
      <c r="V75" s="8"/>
      <c r="W75" s="12"/>
      <c r="X75" s="42">
        <f t="shared" si="23"/>
        <v>33</v>
      </c>
      <c r="Y75" s="5">
        <f t="shared" si="24"/>
        <v>7</v>
      </c>
      <c r="Z75" s="5">
        <f t="shared" si="25"/>
        <v>0</v>
      </c>
      <c r="AA75" s="6">
        <f t="shared" si="26"/>
        <v>0</v>
      </c>
    </row>
    <row r="76" spans="1:27" x14ac:dyDescent="0.2">
      <c r="A76" s="35">
        <v>75</v>
      </c>
      <c r="B76" s="36" t="s">
        <v>78</v>
      </c>
      <c r="C76" s="39" t="s">
        <v>26</v>
      </c>
      <c r="D76" s="5">
        <f t="shared" si="22"/>
        <v>41</v>
      </c>
      <c r="E76" s="8"/>
      <c r="F76" s="8">
        <v>27</v>
      </c>
      <c r="G76" s="8">
        <v>1</v>
      </c>
      <c r="H76" s="8">
        <v>1</v>
      </c>
      <c r="I76" s="8">
        <v>2</v>
      </c>
      <c r="J76" s="8"/>
      <c r="K76" s="8"/>
      <c r="L76" s="8"/>
      <c r="M76" s="8"/>
      <c r="N76" s="8"/>
      <c r="O76" s="8"/>
      <c r="P76" s="8"/>
      <c r="Q76" s="8"/>
      <c r="R76" s="8">
        <v>6</v>
      </c>
      <c r="S76" s="8"/>
      <c r="T76" s="8"/>
      <c r="U76" s="8">
        <v>4</v>
      </c>
      <c r="V76" s="8"/>
      <c r="W76" s="12"/>
      <c r="X76" s="42">
        <f t="shared" si="23"/>
        <v>31</v>
      </c>
      <c r="Y76" s="5">
        <f t="shared" si="24"/>
        <v>10</v>
      </c>
      <c r="Z76" s="5">
        <f t="shared" si="25"/>
        <v>0</v>
      </c>
      <c r="AA76" s="6">
        <f t="shared" si="26"/>
        <v>0</v>
      </c>
    </row>
    <row r="77" spans="1:27" x14ac:dyDescent="0.2">
      <c r="A77" s="35">
        <v>76</v>
      </c>
      <c r="B77" s="36" t="s">
        <v>78</v>
      </c>
      <c r="C77" s="39" t="s">
        <v>28</v>
      </c>
      <c r="D77" s="5">
        <f t="shared" si="22"/>
        <v>66</v>
      </c>
      <c r="E77" s="8"/>
      <c r="F77" s="8">
        <v>45</v>
      </c>
      <c r="G77" s="8"/>
      <c r="H77" s="8">
        <v>2</v>
      </c>
      <c r="I77" s="8">
        <v>1</v>
      </c>
      <c r="J77" s="8"/>
      <c r="K77" s="8"/>
      <c r="L77" s="8"/>
      <c r="M77" s="8"/>
      <c r="N77" s="8"/>
      <c r="O77" s="8"/>
      <c r="P77" s="8"/>
      <c r="Q77" s="8">
        <v>2</v>
      </c>
      <c r="R77" s="8">
        <v>12</v>
      </c>
      <c r="S77" s="8"/>
      <c r="T77" s="8"/>
      <c r="U77" s="8">
        <v>3</v>
      </c>
      <c r="V77" s="8"/>
      <c r="W77" s="12">
        <v>1</v>
      </c>
      <c r="X77" s="42">
        <f t="shared" si="23"/>
        <v>48</v>
      </c>
      <c r="Y77" s="5">
        <f t="shared" si="24"/>
        <v>17</v>
      </c>
      <c r="Z77" s="5">
        <f t="shared" si="25"/>
        <v>1</v>
      </c>
      <c r="AA77" s="6">
        <f t="shared" si="26"/>
        <v>0</v>
      </c>
    </row>
    <row r="78" spans="1:27" x14ac:dyDescent="0.2">
      <c r="A78" s="35">
        <v>77</v>
      </c>
      <c r="B78" s="36" t="s">
        <v>78</v>
      </c>
      <c r="C78" s="39" t="s">
        <v>29</v>
      </c>
      <c r="D78" s="5">
        <f t="shared" si="22"/>
        <v>42</v>
      </c>
      <c r="E78" s="8"/>
      <c r="F78" s="8">
        <v>28</v>
      </c>
      <c r="G78" s="8"/>
      <c r="H78" s="8">
        <v>1</v>
      </c>
      <c r="I78" s="8">
        <v>1</v>
      </c>
      <c r="J78" s="8"/>
      <c r="K78" s="8"/>
      <c r="L78" s="8"/>
      <c r="M78" s="8"/>
      <c r="N78" s="8"/>
      <c r="O78" s="8"/>
      <c r="P78" s="8"/>
      <c r="Q78" s="8">
        <v>2</v>
      </c>
      <c r="R78" s="8">
        <v>7</v>
      </c>
      <c r="S78" s="8"/>
      <c r="T78" s="8"/>
      <c r="U78" s="8">
        <v>2</v>
      </c>
      <c r="V78" s="8"/>
      <c r="W78" s="12">
        <v>1</v>
      </c>
      <c r="X78" s="42">
        <f t="shared" si="23"/>
        <v>30</v>
      </c>
      <c r="Y78" s="5">
        <f t="shared" si="24"/>
        <v>11</v>
      </c>
      <c r="Z78" s="5">
        <f t="shared" si="25"/>
        <v>1</v>
      </c>
      <c r="AA78" s="6">
        <f t="shared" si="26"/>
        <v>0</v>
      </c>
    </row>
    <row r="79" spans="1:27" x14ac:dyDescent="0.2">
      <c r="A79" s="35">
        <v>78</v>
      </c>
      <c r="B79" s="36" t="s">
        <v>78</v>
      </c>
      <c r="C79" s="39" t="s">
        <v>57</v>
      </c>
      <c r="D79" s="5">
        <f t="shared" si="22"/>
        <v>58</v>
      </c>
      <c r="E79" s="8"/>
      <c r="F79" s="8">
        <v>38</v>
      </c>
      <c r="G79" s="8"/>
      <c r="H79" s="8">
        <v>2</v>
      </c>
      <c r="I79" s="8">
        <v>3</v>
      </c>
      <c r="J79" s="8"/>
      <c r="K79" s="8"/>
      <c r="L79" s="8"/>
      <c r="M79" s="8"/>
      <c r="N79" s="8"/>
      <c r="O79" s="8"/>
      <c r="P79" s="8"/>
      <c r="Q79" s="8">
        <v>1</v>
      </c>
      <c r="R79" s="8">
        <v>9</v>
      </c>
      <c r="S79" s="8">
        <v>1</v>
      </c>
      <c r="T79" s="8"/>
      <c r="U79" s="8">
        <v>2</v>
      </c>
      <c r="V79" s="8"/>
      <c r="W79" s="12">
        <v>2</v>
      </c>
      <c r="X79" s="42">
        <f t="shared" si="23"/>
        <v>43</v>
      </c>
      <c r="Y79" s="5">
        <f t="shared" si="24"/>
        <v>13</v>
      </c>
      <c r="Z79" s="5">
        <f t="shared" si="25"/>
        <v>2</v>
      </c>
      <c r="AA79" s="6">
        <f t="shared" si="26"/>
        <v>0</v>
      </c>
    </row>
    <row r="80" spans="1:27" x14ac:dyDescent="0.2">
      <c r="A80" s="35">
        <v>79</v>
      </c>
      <c r="B80" s="36" t="s">
        <v>78</v>
      </c>
      <c r="C80" s="39" t="s">
        <v>72</v>
      </c>
      <c r="D80" s="5">
        <f t="shared" si="22"/>
        <v>44</v>
      </c>
      <c r="E80" s="8"/>
      <c r="F80" s="8">
        <v>30</v>
      </c>
      <c r="G80" s="8"/>
      <c r="H80" s="8">
        <v>2</v>
      </c>
      <c r="I80" s="8">
        <v>3</v>
      </c>
      <c r="J80" s="8"/>
      <c r="K80" s="8"/>
      <c r="L80" s="8"/>
      <c r="M80" s="8"/>
      <c r="N80" s="8"/>
      <c r="O80" s="8"/>
      <c r="P80" s="8"/>
      <c r="Q80" s="8">
        <v>1</v>
      </c>
      <c r="R80" s="8">
        <v>7</v>
      </c>
      <c r="S80" s="8"/>
      <c r="T80" s="8"/>
      <c r="U80" s="8">
        <v>1</v>
      </c>
      <c r="V80" s="8"/>
      <c r="W80" s="12"/>
      <c r="X80" s="42">
        <f t="shared" si="23"/>
        <v>35</v>
      </c>
      <c r="Y80" s="5">
        <f t="shared" si="24"/>
        <v>9</v>
      </c>
      <c r="Z80" s="5">
        <f t="shared" si="25"/>
        <v>0</v>
      </c>
      <c r="AA80" s="6">
        <f t="shared" si="26"/>
        <v>0</v>
      </c>
    </row>
    <row r="81" spans="1:27" x14ac:dyDescent="0.2">
      <c r="A81" s="35">
        <v>80</v>
      </c>
      <c r="B81" s="36" t="s">
        <v>78</v>
      </c>
      <c r="C81" s="39" t="s">
        <v>33</v>
      </c>
      <c r="D81" s="5">
        <f t="shared" si="22"/>
        <v>21</v>
      </c>
      <c r="E81" s="8"/>
      <c r="F81" s="8">
        <v>11</v>
      </c>
      <c r="G81" s="8"/>
      <c r="H81" s="8">
        <v>3</v>
      </c>
      <c r="I81" s="8"/>
      <c r="J81" s="8"/>
      <c r="K81" s="8"/>
      <c r="L81" s="8"/>
      <c r="M81" s="8"/>
      <c r="N81" s="8"/>
      <c r="O81" s="8"/>
      <c r="P81" s="8"/>
      <c r="Q81" s="8">
        <v>1</v>
      </c>
      <c r="R81" s="8">
        <v>5</v>
      </c>
      <c r="S81" s="8"/>
      <c r="T81" s="8"/>
      <c r="U81" s="8">
        <v>1</v>
      </c>
      <c r="V81" s="8"/>
      <c r="W81" s="12"/>
      <c r="X81" s="42">
        <f t="shared" si="23"/>
        <v>14</v>
      </c>
      <c r="Y81" s="5">
        <f t="shared" si="24"/>
        <v>7</v>
      </c>
      <c r="Z81" s="5">
        <f t="shared" si="25"/>
        <v>0</v>
      </c>
      <c r="AA81" s="6">
        <f t="shared" si="26"/>
        <v>0</v>
      </c>
    </row>
    <row r="82" spans="1:27" x14ac:dyDescent="0.2">
      <c r="A82" s="35">
        <v>81</v>
      </c>
      <c r="B82" s="36" t="s">
        <v>78</v>
      </c>
      <c r="C82" s="39" t="s">
        <v>34</v>
      </c>
      <c r="D82" s="5">
        <f t="shared" si="22"/>
        <v>48</v>
      </c>
      <c r="E82" s="8"/>
      <c r="F82" s="8">
        <v>37</v>
      </c>
      <c r="G82" s="8"/>
      <c r="H82" s="8">
        <v>2</v>
      </c>
      <c r="I82" s="8">
        <v>2</v>
      </c>
      <c r="J82" s="8"/>
      <c r="K82" s="8"/>
      <c r="L82" s="8"/>
      <c r="M82" s="8"/>
      <c r="N82" s="8"/>
      <c r="O82" s="8"/>
      <c r="P82" s="8"/>
      <c r="Q82" s="8">
        <v>1</v>
      </c>
      <c r="R82" s="8">
        <v>4</v>
      </c>
      <c r="S82" s="8"/>
      <c r="T82" s="8"/>
      <c r="U82" s="8">
        <v>1</v>
      </c>
      <c r="V82" s="8"/>
      <c r="W82" s="12">
        <v>1</v>
      </c>
      <c r="X82" s="42">
        <f t="shared" si="23"/>
        <v>41</v>
      </c>
      <c r="Y82" s="5">
        <f t="shared" si="24"/>
        <v>6</v>
      </c>
      <c r="Z82" s="5">
        <f t="shared" si="25"/>
        <v>1</v>
      </c>
      <c r="AA82" s="6">
        <f t="shared" si="26"/>
        <v>0</v>
      </c>
    </row>
    <row r="83" spans="1:27" x14ac:dyDescent="0.2">
      <c r="A83" s="35">
        <v>82</v>
      </c>
      <c r="B83" s="36" t="s">
        <v>94</v>
      </c>
      <c r="C83" s="39" t="s">
        <v>84</v>
      </c>
      <c r="D83" s="5">
        <f t="shared" si="22"/>
        <v>16</v>
      </c>
      <c r="E83" s="10"/>
      <c r="F83" s="10">
        <v>12</v>
      </c>
      <c r="G83" s="10">
        <v>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>
        <v>2</v>
      </c>
      <c r="S83" s="10"/>
      <c r="T83" s="10"/>
      <c r="U83" s="8">
        <v>1</v>
      </c>
      <c r="V83" s="10"/>
      <c r="W83" s="10"/>
      <c r="X83" s="42">
        <f t="shared" si="23"/>
        <v>13</v>
      </c>
      <c r="Y83" s="5">
        <f t="shared" si="24"/>
        <v>3</v>
      </c>
      <c r="Z83" s="5">
        <f t="shared" si="25"/>
        <v>0</v>
      </c>
      <c r="AA83" s="6">
        <f t="shared" si="26"/>
        <v>0</v>
      </c>
    </row>
    <row r="84" spans="1:27" x14ac:dyDescent="0.2">
      <c r="A84" s="35">
        <v>83</v>
      </c>
      <c r="B84" s="36" t="s">
        <v>94</v>
      </c>
      <c r="C84" s="39" t="s">
        <v>39</v>
      </c>
      <c r="D84" s="5">
        <f t="shared" si="22"/>
        <v>35</v>
      </c>
      <c r="E84" s="10"/>
      <c r="F84" s="10">
        <v>24</v>
      </c>
      <c r="G84" s="10"/>
      <c r="H84" s="10">
        <v>2</v>
      </c>
      <c r="I84" s="10">
        <v>1</v>
      </c>
      <c r="J84" s="10"/>
      <c r="K84" s="10"/>
      <c r="L84" s="10"/>
      <c r="M84" s="10"/>
      <c r="N84" s="10"/>
      <c r="O84" s="10"/>
      <c r="P84" s="10"/>
      <c r="Q84" s="10"/>
      <c r="R84" s="10">
        <v>6</v>
      </c>
      <c r="S84" s="10"/>
      <c r="T84" s="10"/>
      <c r="U84" s="8">
        <v>2</v>
      </c>
      <c r="V84" s="10"/>
      <c r="W84" s="10"/>
      <c r="X84" s="42">
        <f t="shared" si="23"/>
        <v>27</v>
      </c>
      <c r="Y84" s="5">
        <f t="shared" si="24"/>
        <v>8</v>
      </c>
      <c r="Z84" s="5">
        <f t="shared" si="25"/>
        <v>0</v>
      </c>
      <c r="AA84" s="6">
        <f t="shared" si="26"/>
        <v>0</v>
      </c>
    </row>
    <row r="85" spans="1:27" x14ac:dyDescent="0.2">
      <c r="A85" s="35">
        <v>84</v>
      </c>
      <c r="B85" s="36" t="s">
        <v>94</v>
      </c>
      <c r="C85" s="39" t="s">
        <v>40</v>
      </c>
      <c r="D85" s="5">
        <f t="shared" si="22"/>
        <v>29</v>
      </c>
      <c r="E85" s="10"/>
      <c r="F85" s="10">
        <v>21</v>
      </c>
      <c r="G85" s="10"/>
      <c r="H85" s="10">
        <v>1</v>
      </c>
      <c r="I85" s="10"/>
      <c r="J85" s="10"/>
      <c r="K85" s="10"/>
      <c r="L85" s="10"/>
      <c r="M85" s="10"/>
      <c r="N85" s="10"/>
      <c r="O85" s="10"/>
      <c r="P85" s="10"/>
      <c r="Q85" s="10">
        <v>1</v>
      </c>
      <c r="R85" s="10">
        <v>4</v>
      </c>
      <c r="S85" s="10"/>
      <c r="T85" s="10"/>
      <c r="U85" s="8">
        <v>1</v>
      </c>
      <c r="V85" s="10"/>
      <c r="W85" s="11">
        <v>1</v>
      </c>
      <c r="X85" s="42">
        <f t="shared" si="23"/>
        <v>22</v>
      </c>
      <c r="Y85" s="5">
        <f t="shared" si="24"/>
        <v>6</v>
      </c>
      <c r="Z85" s="5">
        <f t="shared" si="25"/>
        <v>1</v>
      </c>
      <c r="AA85" s="6">
        <f t="shared" si="26"/>
        <v>0</v>
      </c>
    </row>
    <row r="86" spans="1:27" x14ac:dyDescent="0.2">
      <c r="A86" s="35">
        <v>85</v>
      </c>
      <c r="B86" s="36" t="s">
        <v>94</v>
      </c>
      <c r="C86" s="39" t="s">
        <v>85</v>
      </c>
      <c r="D86" s="5">
        <f t="shared" si="22"/>
        <v>23</v>
      </c>
      <c r="E86" s="10"/>
      <c r="F86" s="10">
        <v>17</v>
      </c>
      <c r="G86" s="10"/>
      <c r="H86" s="10">
        <v>1</v>
      </c>
      <c r="I86" s="10"/>
      <c r="J86" s="10"/>
      <c r="K86" s="10"/>
      <c r="L86" s="10"/>
      <c r="M86" s="10"/>
      <c r="N86" s="10"/>
      <c r="O86" s="10"/>
      <c r="P86" s="10"/>
      <c r="Q86" s="10"/>
      <c r="R86" s="10">
        <v>4</v>
      </c>
      <c r="S86" s="10"/>
      <c r="T86" s="10"/>
      <c r="U86" s="8">
        <v>1</v>
      </c>
      <c r="V86" s="10"/>
      <c r="W86" s="11"/>
      <c r="X86" s="42">
        <f t="shared" si="23"/>
        <v>18</v>
      </c>
      <c r="Y86" s="5">
        <f t="shared" si="24"/>
        <v>5</v>
      </c>
      <c r="Z86" s="5">
        <f t="shared" si="25"/>
        <v>0</v>
      </c>
      <c r="AA86" s="6">
        <f t="shared" si="26"/>
        <v>0</v>
      </c>
    </row>
    <row r="87" spans="1:27" x14ac:dyDescent="0.2">
      <c r="A87" s="35">
        <v>86</v>
      </c>
      <c r="B87" s="36" t="s">
        <v>94</v>
      </c>
      <c r="C87" s="39" t="s">
        <v>86</v>
      </c>
      <c r="D87" s="5">
        <f t="shared" si="22"/>
        <v>22</v>
      </c>
      <c r="E87" s="10"/>
      <c r="F87" s="10">
        <v>13</v>
      </c>
      <c r="G87" s="10"/>
      <c r="H87" s="10">
        <v>2</v>
      </c>
      <c r="I87" s="10"/>
      <c r="J87" s="10"/>
      <c r="K87" s="10"/>
      <c r="L87" s="10"/>
      <c r="M87" s="10"/>
      <c r="N87" s="10"/>
      <c r="O87" s="10"/>
      <c r="P87" s="10"/>
      <c r="Q87" s="10">
        <v>1</v>
      </c>
      <c r="R87" s="10">
        <v>5</v>
      </c>
      <c r="S87" s="10"/>
      <c r="T87" s="10"/>
      <c r="U87" s="8"/>
      <c r="V87" s="10">
        <v>1</v>
      </c>
      <c r="W87" s="11"/>
      <c r="X87" s="42">
        <f t="shared" si="23"/>
        <v>15</v>
      </c>
      <c r="Y87" s="5">
        <f t="shared" si="24"/>
        <v>7</v>
      </c>
      <c r="Z87" s="5">
        <f t="shared" si="25"/>
        <v>0</v>
      </c>
      <c r="AA87" s="6">
        <f t="shared" si="26"/>
        <v>0</v>
      </c>
    </row>
    <row r="88" spans="1:27" x14ac:dyDescent="0.2">
      <c r="A88" s="35">
        <v>87</v>
      </c>
      <c r="B88" s="36" t="s">
        <v>94</v>
      </c>
      <c r="C88" s="39" t="s">
        <v>43</v>
      </c>
      <c r="D88" s="5">
        <f t="shared" si="22"/>
        <v>18</v>
      </c>
      <c r="E88" s="10"/>
      <c r="F88" s="10">
        <v>11</v>
      </c>
      <c r="G88" s="10"/>
      <c r="H88" s="10">
        <v>1</v>
      </c>
      <c r="I88" s="10"/>
      <c r="J88" s="10"/>
      <c r="K88" s="10"/>
      <c r="L88" s="10"/>
      <c r="M88" s="10"/>
      <c r="N88" s="10"/>
      <c r="O88" s="10"/>
      <c r="P88" s="10"/>
      <c r="Q88" s="10"/>
      <c r="R88" s="10">
        <v>5</v>
      </c>
      <c r="S88" s="10"/>
      <c r="T88" s="10"/>
      <c r="U88" s="8">
        <v>1</v>
      </c>
      <c r="V88" s="10"/>
      <c r="W88" s="11"/>
      <c r="X88" s="42">
        <f t="shared" si="23"/>
        <v>12</v>
      </c>
      <c r="Y88" s="5">
        <f t="shared" si="24"/>
        <v>6</v>
      </c>
      <c r="Z88" s="5">
        <f t="shared" si="25"/>
        <v>0</v>
      </c>
      <c r="AA88" s="6">
        <f t="shared" si="26"/>
        <v>0</v>
      </c>
    </row>
    <row r="89" spans="1:27" x14ac:dyDescent="0.2">
      <c r="A89" s="35">
        <v>88</v>
      </c>
      <c r="B89" s="36" t="s">
        <v>94</v>
      </c>
      <c r="C89" s="39" t="s">
        <v>87</v>
      </c>
      <c r="D89" s="5">
        <f t="shared" si="22"/>
        <v>21</v>
      </c>
      <c r="E89" s="10"/>
      <c r="F89" s="10">
        <v>15</v>
      </c>
      <c r="G89" s="10"/>
      <c r="H89" s="10">
        <v>1</v>
      </c>
      <c r="I89" s="10"/>
      <c r="J89" s="10"/>
      <c r="K89" s="10"/>
      <c r="L89" s="10"/>
      <c r="M89" s="10"/>
      <c r="N89" s="10"/>
      <c r="O89" s="10"/>
      <c r="P89" s="10"/>
      <c r="Q89" s="10"/>
      <c r="R89" s="10">
        <v>4</v>
      </c>
      <c r="S89" s="10"/>
      <c r="T89" s="10"/>
      <c r="U89" s="8">
        <v>1</v>
      </c>
      <c r="V89" s="10"/>
      <c r="W89" s="11"/>
      <c r="X89" s="42">
        <f t="shared" si="23"/>
        <v>16</v>
      </c>
      <c r="Y89" s="5">
        <f t="shared" si="24"/>
        <v>5</v>
      </c>
      <c r="Z89" s="5">
        <f t="shared" si="25"/>
        <v>0</v>
      </c>
      <c r="AA89" s="6">
        <f t="shared" si="26"/>
        <v>0</v>
      </c>
    </row>
    <row r="90" spans="1:27" x14ac:dyDescent="0.2">
      <c r="A90" s="35">
        <v>89</v>
      </c>
      <c r="B90" s="36" t="s">
        <v>94</v>
      </c>
      <c r="C90" s="39" t="s">
        <v>88</v>
      </c>
      <c r="D90" s="5">
        <f t="shared" si="22"/>
        <v>21</v>
      </c>
      <c r="E90" s="10"/>
      <c r="F90" s="10">
        <v>14</v>
      </c>
      <c r="G90" s="10"/>
      <c r="H90" s="10">
        <v>1</v>
      </c>
      <c r="I90" s="10">
        <v>2</v>
      </c>
      <c r="J90" s="10"/>
      <c r="K90" s="10"/>
      <c r="L90" s="10"/>
      <c r="M90" s="10"/>
      <c r="N90" s="10"/>
      <c r="O90" s="10"/>
      <c r="P90" s="10"/>
      <c r="Q90" s="10">
        <v>1</v>
      </c>
      <c r="R90" s="10">
        <v>2</v>
      </c>
      <c r="S90" s="10"/>
      <c r="T90" s="10"/>
      <c r="U90" s="8">
        <v>1</v>
      </c>
      <c r="V90" s="10"/>
      <c r="W90" s="11"/>
      <c r="X90" s="42">
        <f t="shared" si="23"/>
        <v>17</v>
      </c>
      <c r="Y90" s="5">
        <f t="shared" si="24"/>
        <v>4</v>
      </c>
      <c r="Z90" s="5">
        <f t="shared" si="25"/>
        <v>0</v>
      </c>
      <c r="AA90" s="6">
        <f t="shared" si="26"/>
        <v>0</v>
      </c>
    </row>
    <row r="91" spans="1:27" x14ac:dyDescent="0.2">
      <c r="A91" s="35">
        <v>90</v>
      </c>
      <c r="B91" s="36" t="s">
        <v>94</v>
      </c>
      <c r="C91" s="39" t="s">
        <v>89</v>
      </c>
      <c r="D91" s="5">
        <f t="shared" si="22"/>
        <v>17</v>
      </c>
      <c r="E91" s="10"/>
      <c r="F91" s="10">
        <v>9</v>
      </c>
      <c r="G91" s="10"/>
      <c r="H91" s="10">
        <v>1</v>
      </c>
      <c r="I91" s="10"/>
      <c r="J91" s="10"/>
      <c r="K91" s="10"/>
      <c r="L91" s="10">
        <v>1</v>
      </c>
      <c r="M91" s="10"/>
      <c r="N91" s="10"/>
      <c r="O91" s="10"/>
      <c r="P91" s="10"/>
      <c r="Q91" s="10">
        <v>1</v>
      </c>
      <c r="R91" s="10">
        <v>5</v>
      </c>
      <c r="S91" s="10"/>
      <c r="T91" s="10"/>
      <c r="U91" s="8"/>
      <c r="V91" s="10"/>
      <c r="W91" s="11"/>
      <c r="X91" s="42">
        <f t="shared" si="23"/>
        <v>11</v>
      </c>
      <c r="Y91" s="5">
        <f t="shared" si="24"/>
        <v>6</v>
      </c>
      <c r="Z91" s="5">
        <f t="shared" si="25"/>
        <v>0</v>
      </c>
      <c r="AA91" s="6">
        <f t="shared" si="26"/>
        <v>0</v>
      </c>
    </row>
    <row r="92" spans="1:27" x14ac:dyDescent="0.2">
      <c r="A92" s="35">
        <v>91</v>
      </c>
      <c r="B92" s="36" t="s">
        <v>94</v>
      </c>
      <c r="C92" s="39" t="s">
        <v>90</v>
      </c>
      <c r="D92" s="5">
        <f t="shared" si="22"/>
        <v>17</v>
      </c>
      <c r="E92" s="10"/>
      <c r="F92" s="10">
        <v>9</v>
      </c>
      <c r="G92" s="10"/>
      <c r="H92" s="10">
        <v>2</v>
      </c>
      <c r="I92" s="10"/>
      <c r="J92" s="10"/>
      <c r="K92" s="10"/>
      <c r="L92" s="10"/>
      <c r="M92" s="10"/>
      <c r="N92" s="10"/>
      <c r="O92" s="10"/>
      <c r="P92" s="10"/>
      <c r="Q92" s="10"/>
      <c r="R92" s="10">
        <v>4</v>
      </c>
      <c r="S92" s="10"/>
      <c r="T92" s="10"/>
      <c r="U92" s="8">
        <v>2</v>
      </c>
      <c r="V92" s="10"/>
      <c r="W92" s="11"/>
      <c r="X92" s="42">
        <f t="shared" si="23"/>
        <v>11</v>
      </c>
      <c r="Y92" s="5">
        <f t="shared" si="24"/>
        <v>6</v>
      </c>
      <c r="Z92" s="5">
        <f t="shared" si="25"/>
        <v>0</v>
      </c>
      <c r="AA92" s="6">
        <f t="shared" si="26"/>
        <v>0</v>
      </c>
    </row>
    <row r="93" spans="1:27" x14ac:dyDescent="0.2">
      <c r="A93" s="35">
        <v>92</v>
      </c>
      <c r="B93" s="36" t="s">
        <v>94</v>
      </c>
      <c r="C93" s="39" t="s">
        <v>91</v>
      </c>
      <c r="D93" s="5">
        <f t="shared" si="22"/>
        <v>22</v>
      </c>
      <c r="E93" s="10"/>
      <c r="F93" s="10">
        <v>10</v>
      </c>
      <c r="G93" s="10">
        <v>1</v>
      </c>
      <c r="H93" s="10">
        <v>2</v>
      </c>
      <c r="I93" s="10"/>
      <c r="J93" s="10"/>
      <c r="K93" s="10"/>
      <c r="L93" s="10"/>
      <c r="M93" s="10"/>
      <c r="N93" s="10"/>
      <c r="O93" s="10"/>
      <c r="P93" s="10"/>
      <c r="Q93" s="10"/>
      <c r="R93" s="10">
        <v>8</v>
      </c>
      <c r="S93" s="10"/>
      <c r="T93" s="10"/>
      <c r="U93" s="8">
        <v>1</v>
      </c>
      <c r="V93" s="10"/>
      <c r="W93" s="11"/>
      <c r="X93" s="42">
        <f t="shared" si="23"/>
        <v>13</v>
      </c>
      <c r="Y93" s="5">
        <f t="shared" si="24"/>
        <v>9</v>
      </c>
      <c r="Z93" s="5">
        <f t="shared" si="25"/>
        <v>0</v>
      </c>
      <c r="AA93" s="6">
        <f t="shared" si="26"/>
        <v>0</v>
      </c>
    </row>
    <row r="94" spans="1:27" x14ac:dyDescent="0.2">
      <c r="A94" s="35">
        <v>93</v>
      </c>
      <c r="B94" s="36" t="s">
        <v>94</v>
      </c>
      <c r="C94" s="39" t="s">
        <v>92</v>
      </c>
      <c r="D94" s="5">
        <f t="shared" si="22"/>
        <v>27</v>
      </c>
      <c r="E94" s="10"/>
      <c r="F94" s="10">
        <v>16</v>
      </c>
      <c r="G94" s="10"/>
      <c r="H94" s="10">
        <v>3</v>
      </c>
      <c r="I94" s="10"/>
      <c r="J94" s="10"/>
      <c r="K94" s="10"/>
      <c r="L94" s="10"/>
      <c r="M94" s="10"/>
      <c r="N94" s="10"/>
      <c r="O94" s="10"/>
      <c r="P94" s="10"/>
      <c r="Q94" s="10">
        <v>1</v>
      </c>
      <c r="R94" s="10">
        <v>6</v>
      </c>
      <c r="S94" s="10"/>
      <c r="T94" s="10"/>
      <c r="U94" s="8">
        <v>1</v>
      </c>
      <c r="V94" s="10"/>
      <c r="W94" s="11"/>
      <c r="X94" s="42">
        <f t="shared" si="23"/>
        <v>19</v>
      </c>
      <c r="Y94" s="5">
        <f t="shared" si="24"/>
        <v>8</v>
      </c>
      <c r="Z94" s="5">
        <f t="shared" si="25"/>
        <v>0</v>
      </c>
      <c r="AA94" s="6">
        <f t="shared" si="26"/>
        <v>0</v>
      </c>
    </row>
    <row r="95" spans="1:27" x14ac:dyDescent="0.2">
      <c r="A95" s="35">
        <v>94</v>
      </c>
      <c r="B95" s="36" t="s">
        <v>94</v>
      </c>
      <c r="C95" s="39" t="s">
        <v>60</v>
      </c>
      <c r="D95" s="5">
        <f t="shared" si="22"/>
        <v>29</v>
      </c>
      <c r="E95" s="10"/>
      <c r="F95" s="10">
        <v>14</v>
      </c>
      <c r="G95" s="10"/>
      <c r="H95" s="10">
        <v>2</v>
      </c>
      <c r="I95" s="10">
        <v>3</v>
      </c>
      <c r="J95" s="10"/>
      <c r="K95" s="10"/>
      <c r="L95" s="10"/>
      <c r="M95" s="10"/>
      <c r="N95" s="10"/>
      <c r="O95" s="10"/>
      <c r="P95" s="10"/>
      <c r="Q95" s="10">
        <v>2</v>
      </c>
      <c r="R95" s="10">
        <v>5</v>
      </c>
      <c r="S95" s="10"/>
      <c r="T95" s="10"/>
      <c r="U95" s="8">
        <v>2</v>
      </c>
      <c r="V95" s="10"/>
      <c r="W95" s="11">
        <v>1</v>
      </c>
      <c r="X95" s="42">
        <f t="shared" si="23"/>
        <v>19</v>
      </c>
      <c r="Y95" s="5">
        <f t="shared" si="24"/>
        <v>9</v>
      </c>
      <c r="Z95" s="5">
        <f t="shared" si="25"/>
        <v>1</v>
      </c>
      <c r="AA95" s="6">
        <f t="shared" si="26"/>
        <v>0</v>
      </c>
    </row>
    <row r="96" spans="1:27" x14ac:dyDescent="0.2">
      <c r="A96" s="35">
        <v>95</v>
      </c>
      <c r="B96" s="36" t="s">
        <v>94</v>
      </c>
      <c r="C96" s="39" t="s">
        <v>81</v>
      </c>
      <c r="D96" s="5">
        <f t="shared" si="22"/>
        <v>41</v>
      </c>
      <c r="E96" s="10"/>
      <c r="F96" s="10">
        <v>25</v>
      </c>
      <c r="G96" s="10"/>
      <c r="H96" s="10">
        <v>3</v>
      </c>
      <c r="I96" s="10">
        <v>2</v>
      </c>
      <c r="J96" s="10"/>
      <c r="K96" s="10"/>
      <c r="L96" s="10"/>
      <c r="M96" s="10"/>
      <c r="N96" s="10"/>
      <c r="O96" s="10"/>
      <c r="P96" s="10"/>
      <c r="Q96" s="10"/>
      <c r="R96" s="10">
        <v>8</v>
      </c>
      <c r="S96" s="10"/>
      <c r="T96" s="10"/>
      <c r="U96" s="8">
        <v>3</v>
      </c>
      <c r="V96" s="10"/>
      <c r="W96" s="11"/>
      <c r="X96" s="42">
        <f t="shared" si="23"/>
        <v>30</v>
      </c>
      <c r="Y96" s="5">
        <f t="shared" si="24"/>
        <v>11</v>
      </c>
      <c r="Z96" s="5">
        <f t="shared" si="25"/>
        <v>0</v>
      </c>
      <c r="AA96" s="6">
        <f t="shared" si="26"/>
        <v>0</v>
      </c>
    </row>
    <row r="97" spans="1:27" x14ac:dyDescent="0.2">
      <c r="A97" s="35">
        <v>96</v>
      </c>
      <c r="B97" s="36" t="s">
        <v>94</v>
      </c>
      <c r="C97" s="39" t="s">
        <v>32</v>
      </c>
      <c r="D97" s="5">
        <f t="shared" si="22"/>
        <v>16</v>
      </c>
      <c r="E97" s="10"/>
      <c r="F97" s="10">
        <v>10</v>
      </c>
      <c r="G97" s="10"/>
      <c r="H97" s="10">
        <v>1</v>
      </c>
      <c r="I97" s="10">
        <v>1</v>
      </c>
      <c r="J97" s="10"/>
      <c r="K97" s="10"/>
      <c r="L97" s="10"/>
      <c r="M97" s="10"/>
      <c r="N97" s="10"/>
      <c r="O97" s="10"/>
      <c r="P97" s="10"/>
      <c r="Q97" s="10">
        <v>1</v>
      </c>
      <c r="R97" s="10">
        <v>2</v>
      </c>
      <c r="S97" s="10"/>
      <c r="T97" s="10"/>
      <c r="U97" s="8">
        <v>1</v>
      </c>
      <c r="V97" s="10"/>
      <c r="W97" s="11"/>
      <c r="X97" s="42">
        <f t="shared" si="23"/>
        <v>12</v>
      </c>
      <c r="Y97" s="5">
        <f t="shared" si="24"/>
        <v>4</v>
      </c>
      <c r="Z97" s="5">
        <f t="shared" si="25"/>
        <v>0</v>
      </c>
      <c r="AA97" s="6">
        <f t="shared" si="26"/>
        <v>0</v>
      </c>
    </row>
    <row r="98" spans="1:27" x14ac:dyDescent="0.2">
      <c r="A98" s="35">
        <v>97</v>
      </c>
      <c r="B98" s="36" t="s">
        <v>94</v>
      </c>
      <c r="C98" s="39" t="s">
        <v>52</v>
      </c>
      <c r="D98" s="5">
        <f t="shared" si="22"/>
        <v>24</v>
      </c>
      <c r="E98" s="10"/>
      <c r="F98" s="10">
        <v>15</v>
      </c>
      <c r="G98" s="10"/>
      <c r="H98" s="10">
        <v>1</v>
      </c>
      <c r="I98" s="10"/>
      <c r="J98" s="10"/>
      <c r="K98" s="10"/>
      <c r="L98" s="10"/>
      <c r="M98" s="10"/>
      <c r="N98" s="10"/>
      <c r="O98" s="10"/>
      <c r="P98" s="10"/>
      <c r="Q98" s="10">
        <v>2</v>
      </c>
      <c r="R98" s="10">
        <v>5</v>
      </c>
      <c r="S98" s="10"/>
      <c r="T98" s="10"/>
      <c r="U98" s="8">
        <v>1</v>
      </c>
      <c r="V98" s="10"/>
      <c r="W98" s="11"/>
      <c r="X98" s="42">
        <f t="shared" si="23"/>
        <v>16</v>
      </c>
      <c r="Y98" s="5">
        <f t="shared" si="24"/>
        <v>8</v>
      </c>
      <c r="Z98" s="5">
        <f t="shared" si="25"/>
        <v>0</v>
      </c>
      <c r="AA98" s="6">
        <f t="shared" si="26"/>
        <v>0</v>
      </c>
    </row>
    <row r="99" spans="1:27" x14ac:dyDescent="0.2">
      <c r="A99" s="35">
        <v>98</v>
      </c>
      <c r="B99" s="36" t="s">
        <v>94</v>
      </c>
      <c r="C99" s="39" t="s">
        <v>35</v>
      </c>
      <c r="D99" s="5">
        <f t="shared" si="22"/>
        <v>40</v>
      </c>
      <c r="E99" s="10"/>
      <c r="F99" s="10">
        <v>23</v>
      </c>
      <c r="G99" s="10"/>
      <c r="H99" s="10">
        <v>1</v>
      </c>
      <c r="I99" s="10">
        <v>2</v>
      </c>
      <c r="J99" s="10"/>
      <c r="K99" s="10"/>
      <c r="L99" s="10"/>
      <c r="M99" s="10"/>
      <c r="N99" s="10"/>
      <c r="O99" s="10"/>
      <c r="P99" s="10"/>
      <c r="Q99" s="10">
        <v>1</v>
      </c>
      <c r="R99" s="10">
        <v>8</v>
      </c>
      <c r="S99" s="10"/>
      <c r="T99" s="10"/>
      <c r="U99" s="8">
        <v>2</v>
      </c>
      <c r="V99" s="10"/>
      <c r="W99" s="11">
        <v>3</v>
      </c>
      <c r="X99" s="42">
        <f t="shared" si="23"/>
        <v>26</v>
      </c>
      <c r="Y99" s="5">
        <f t="shared" si="24"/>
        <v>11</v>
      </c>
      <c r="Z99" s="5">
        <f t="shared" si="25"/>
        <v>3</v>
      </c>
      <c r="AA99" s="6">
        <f t="shared" si="26"/>
        <v>0</v>
      </c>
    </row>
    <row r="100" spans="1:27" x14ac:dyDescent="0.2">
      <c r="A100" s="35">
        <v>99</v>
      </c>
      <c r="B100" s="36" t="s">
        <v>94</v>
      </c>
      <c r="C100" s="39" t="s">
        <v>93</v>
      </c>
      <c r="D100" s="5">
        <f t="shared" si="22"/>
        <v>15</v>
      </c>
      <c r="E100" s="10"/>
      <c r="F100" s="10">
        <v>11</v>
      </c>
      <c r="G100" s="10">
        <v>1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>
        <v>2</v>
      </c>
      <c r="S100" s="10"/>
      <c r="T100" s="10"/>
      <c r="U100" s="8">
        <v>1</v>
      </c>
      <c r="V100" s="10"/>
      <c r="W100" s="11"/>
      <c r="X100" s="42">
        <f t="shared" si="23"/>
        <v>12</v>
      </c>
      <c r="Y100" s="5">
        <f t="shared" si="24"/>
        <v>3</v>
      </c>
      <c r="Z100" s="5">
        <f t="shared" si="25"/>
        <v>0</v>
      </c>
      <c r="AA100" s="6">
        <f t="shared" si="26"/>
        <v>0</v>
      </c>
    </row>
    <row r="101" spans="1:27" x14ac:dyDescent="0.2">
      <c r="A101" s="35">
        <v>100</v>
      </c>
      <c r="B101" s="9" t="s">
        <v>95</v>
      </c>
      <c r="C101" s="39" t="s">
        <v>96</v>
      </c>
      <c r="D101" s="5">
        <f t="shared" si="22"/>
        <v>14</v>
      </c>
      <c r="E101" s="10"/>
      <c r="F101" s="10">
        <v>9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>
        <v>4</v>
      </c>
      <c r="S101" s="10"/>
      <c r="T101" s="10"/>
      <c r="U101" s="8">
        <v>1</v>
      </c>
      <c r="V101" s="10"/>
      <c r="W101" s="11"/>
      <c r="X101" s="42">
        <f t="shared" si="23"/>
        <v>9</v>
      </c>
      <c r="Y101" s="5">
        <f t="shared" si="24"/>
        <v>5</v>
      </c>
      <c r="Z101" s="5">
        <f t="shared" si="25"/>
        <v>0</v>
      </c>
      <c r="AA101" s="6">
        <f t="shared" si="26"/>
        <v>0</v>
      </c>
    </row>
    <row r="102" spans="1:27" x14ac:dyDescent="0.2">
      <c r="A102" s="35">
        <v>101</v>
      </c>
      <c r="B102" s="9" t="s">
        <v>95</v>
      </c>
      <c r="C102" s="39" t="s">
        <v>97</v>
      </c>
      <c r="D102" s="5">
        <f t="shared" si="22"/>
        <v>21</v>
      </c>
      <c r="E102" s="10"/>
      <c r="F102" s="10">
        <v>17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>
        <v>3</v>
      </c>
      <c r="S102" s="10"/>
      <c r="T102" s="10"/>
      <c r="U102" s="8">
        <v>1</v>
      </c>
      <c r="V102" s="10"/>
      <c r="W102" s="11"/>
      <c r="X102" s="42">
        <f t="shared" si="23"/>
        <v>17</v>
      </c>
      <c r="Y102" s="5">
        <f t="shared" si="24"/>
        <v>4</v>
      </c>
      <c r="Z102" s="5">
        <f t="shared" si="25"/>
        <v>0</v>
      </c>
      <c r="AA102" s="6">
        <f t="shared" si="26"/>
        <v>0</v>
      </c>
    </row>
    <row r="103" spans="1:27" x14ac:dyDescent="0.2">
      <c r="A103" s="35">
        <v>102</v>
      </c>
      <c r="B103" s="9" t="s">
        <v>95</v>
      </c>
      <c r="C103" s="39" t="s">
        <v>98</v>
      </c>
      <c r="D103" s="5">
        <f t="shared" ref="D103:D134" si="27">SUM(E103:W103)</f>
        <v>7</v>
      </c>
      <c r="E103" s="10"/>
      <c r="F103" s="10">
        <v>6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8">
        <v>1</v>
      </c>
      <c r="V103" s="10"/>
      <c r="W103" s="11"/>
      <c r="X103" s="42">
        <f t="shared" ref="X103:X134" si="28">SUM(E103:O103)</f>
        <v>6</v>
      </c>
      <c r="Y103" s="5">
        <f t="shared" ref="Y103:Y134" si="29">SUM(P103:V103)</f>
        <v>1</v>
      </c>
      <c r="Z103" s="5">
        <f t="shared" ref="Z103:Z134" si="30">SUM(W103)</f>
        <v>0</v>
      </c>
      <c r="AA103" s="6">
        <f t="shared" ref="AA103:AA134" si="31">D103-X103-Y103-Z103</f>
        <v>0</v>
      </c>
    </row>
    <row r="104" spans="1:27" x14ac:dyDescent="0.2">
      <c r="A104" s="35">
        <v>103</v>
      </c>
      <c r="B104" s="9" t="s">
        <v>95</v>
      </c>
      <c r="C104" s="39" t="s">
        <v>132</v>
      </c>
      <c r="D104" s="5">
        <f t="shared" si="27"/>
        <v>11</v>
      </c>
      <c r="E104" s="10"/>
      <c r="F104" s="10">
        <v>7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>
        <v>2</v>
      </c>
      <c r="S104" s="10"/>
      <c r="T104" s="10"/>
      <c r="U104" s="8">
        <v>2</v>
      </c>
      <c r="V104" s="10"/>
      <c r="W104" s="11"/>
      <c r="X104" s="42">
        <f t="shared" si="28"/>
        <v>7</v>
      </c>
      <c r="Y104" s="5">
        <f t="shared" si="29"/>
        <v>4</v>
      </c>
      <c r="Z104" s="5">
        <f t="shared" si="30"/>
        <v>0</v>
      </c>
      <c r="AA104" s="6">
        <f t="shared" si="31"/>
        <v>0</v>
      </c>
    </row>
    <row r="105" spans="1:27" x14ac:dyDescent="0.2">
      <c r="A105" s="35">
        <v>104</v>
      </c>
      <c r="B105" s="9" t="s">
        <v>95</v>
      </c>
      <c r="C105" s="39" t="s">
        <v>99</v>
      </c>
      <c r="D105" s="5">
        <f t="shared" si="27"/>
        <v>10</v>
      </c>
      <c r="E105" s="10"/>
      <c r="F105" s="10">
        <v>7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>
        <v>1</v>
      </c>
      <c r="S105" s="10"/>
      <c r="T105" s="10"/>
      <c r="U105" s="8">
        <v>2</v>
      </c>
      <c r="V105" s="10"/>
      <c r="W105" s="11"/>
      <c r="X105" s="42">
        <f t="shared" si="28"/>
        <v>7</v>
      </c>
      <c r="Y105" s="5">
        <f t="shared" si="29"/>
        <v>3</v>
      </c>
      <c r="Z105" s="5">
        <f t="shared" si="30"/>
        <v>0</v>
      </c>
      <c r="AA105" s="6">
        <f t="shared" si="31"/>
        <v>0</v>
      </c>
    </row>
    <row r="106" spans="1:27" x14ac:dyDescent="0.2">
      <c r="A106" s="35">
        <v>105</v>
      </c>
      <c r="B106" s="9" t="s">
        <v>95</v>
      </c>
      <c r="C106" s="39" t="s">
        <v>100</v>
      </c>
      <c r="D106" s="5">
        <f t="shared" si="27"/>
        <v>13</v>
      </c>
      <c r="E106" s="10"/>
      <c r="F106" s="10">
        <v>12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8">
        <v>1</v>
      </c>
      <c r="V106" s="10"/>
      <c r="W106" s="11"/>
      <c r="X106" s="42">
        <f t="shared" si="28"/>
        <v>12</v>
      </c>
      <c r="Y106" s="5">
        <f t="shared" si="29"/>
        <v>1</v>
      </c>
      <c r="Z106" s="5">
        <f t="shared" si="30"/>
        <v>0</v>
      </c>
      <c r="AA106" s="6">
        <f t="shared" si="31"/>
        <v>0</v>
      </c>
    </row>
    <row r="107" spans="1:27" x14ac:dyDescent="0.2">
      <c r="A107" s="35">
        <v>106</v>
      </c>
      <c r="B107" s="9" t="s">
        <v>95</v>
      </c>
      <c r="C107" s="39" t="s">
        <v>101</v>
      </c>
      <c r="D107" s="5">
        <f t="shared" si="27"/>
        <v>15</v>
      </c>
      <c r="E107" s="10"/>
      <c r="F107" s="10">
        <v>9</v>
      </c>
      <c r="G107" s="10">
        <v>1</v>
      </c>
      <c r="H107" s="10">
        <v>1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>
        <v>2</v>
      </c>
      <c r="S107" s="10"/>
      <c r="T107" s="10"/>
      <c r="U107" s="8">
        <v>2</v>
      </c>
      <c r="V107" s="10"/>
      <c r="W107" s="11"/>
      <c r="X107" s="42">
        <f t="shared" si="28"/>
        <v>11</v>
      </c>
      <c r="Y107" s="5">
        <f t="shared" si="29"/>
        <v>4</v>
      </c>
      <c r="Z107" s="5">
        <f t="shared" si="30"/>
        <v>0</v>
      </c>
      <c r="AA107" s="6">
        <f t="shared" si="31"/>
        <v>0</v>
      </c>
    </row>
    <row r="108" spans="1:27" x14ac:dyDescent="0.2">
      <c r="A108" s="35">
        <v>107</v>
      </c>
      <c r="B108" s="9" t="s">
        <v>95</v>
      </c>
      <c r="C108" s="39" t="s">
        <v>102</v>
      </c>
      <c r="D108" s="5">
        <f t="shared" si="27"/>
        <v>14</v>
      </c>
      <c r="E108" s="10"/>
      <c r="F108" s="10">
        <v>10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>
        <v>1</v>
      </c>
      <c r="R108" s="10">
        <v>2</v>
      </c>
      <c r="S108" s="10"/>
      <c r="T108" s="10"/>
      <c r="U108" s="8">
        <v>1</v>
      </c>
      <c r="V108" s="10"/>
      <c r="W108" s="11"/>
      <c r="X108" s="42">
        <f t="shared" si="28"/>
        <v>10</v>
      </c>
      <c r="Y108" s="5">
        <f t="shared" si="29"/>
        <v>4</v>
      </c>
      <c r="Z108" s="5">
        <f t="shared" si="30"/>
        <v>0</v>
      </c>
      <c r="AA108" s="6">
        <f t="shared" si="31"/>
        <v>0</v>
      </c>
    </row>
    <row r="109" spans="1:27" x14ac:dyDescent="0.2">
      <c r="A109" s="35">
        <v>108</v>
      </c>
      <c r="B109" s="9" t="s">
        <v>95</v>
      </c>
      <c r="C109" s="39" t="s">
        <v>103</v>
      </c>
      <c r="D109" s="5">
        <f t="shared" si="27"/>
        <v>13</v>
      </c>
      <c r="E109" s="10"/>
      <c r="F109" s="10">
        <v>10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>
        <v>2</v>
      </c>
      <c r="S109" s="10"/>
      <c r="T109" s="10"/>
      <c r="U109" s="8">
        <v>1</v>
      </c>
      <c r="V109" s="10"/>
      <c r="W109" s="11"/>
      <c r="X109" s="42">
        <f t="shared" si="28"/>
        <v>10</v>
      </c>
      <c r="Y109" s="5">
        <f t="shared" si="29"/>
        <v>3</v>
      </c>
      <c r="Z109" s="5">
        <f t="shared" si="30"/>
        <v>0</v>
      </c>
      <c r="AA109" s="6">
        <f t="shared" si="31"/>
        <v>0</v>
      </c>
    </row>
    <row r="110" spans="1:27" x14ac:dyDescent="0.2">
      <c r="A110" s="35">
        <v>109</v>
      </c>
      <c r="B110" s="9" t="s">
        <v>95</v>
      </c>
      <c r="C110" s="39" t="s">
        <v>42</v>
      </c>
      <c r="D110" s="5">
        <f t="shared" si="27"/>
        <v>11</v>
      </c>
      <c r="E110" s="10"/>
      <c r="F110" s="11">
        <v>6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>
        <v>3</v>
      </c>
      <c r="S110" s="10">
        <v>2</v>
      </c>
      <c r="T110" s="10"/>
      <c r="U110" s="8"/>
      <c r="V110" s="10"/>
      <c r="W110" s="11"/>
      <c r="X110" s="42">
        <f t="shared" si="28"/>
        <v>6</v>
      </c>
      <c r="Y110" s="5">
        <f t="shared" si="29"/>
        <v>5</v>
      </c>
      <c r="Z110" s="5">
        <f t="shared" si="30"/>
        <v>0</v>
      </c>
      <c r="AA110" s="6">
        <f t="shared" si="31"/>
        <v>0</v>
      </c>
    </row>
    <row r="111" spans="1:27" x14ac:dyDescent="0.2">
      <c r="A111" s="35">
        <v>110</v>
      </c>
      <c r="B111" s="9" t="s">
        <v>95</v>
      </c>
      <c r="C111" s="39" t="s">
        <v>104</v>
      </c>
      <c r="D111" s="5">
        <f t="shared" si="27"/>
        <v>17</v>
      </c>
      <c r="E111" s="10"/>
      <c r="F111" s="10">
        <v>12</v>
      </c>
      <c r="G111" s="10"/>
      <c r="H111" s="10">
        <v>1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>
        <v>2</v>
      </c>
      <c r="S111" s="10"/>
      <c r="T111" s="10"/>
      <c r="U111" s="8">
        <v>2</v>
      </c>
      <c r="V111" s="10"/>
      <c r="W111" s="11"/>
      <c r="X111" s="42">
        <f t="shared" si="28"/>
        <v>13</v>
      </c>
      <c r="Y111" s="5">
        <f t="shared" si="29"/>
        <v>4</v>
      </c>
      <c r="Z111" s="5">
        <f t="shared" si="30"/>
        <v>0</v>
      </c>
      <c r="AA111" s="6">
        <f t="shared" si="31"/>
        <v>0</v>
      </c>
    </row>
    <row r="112" spans="1:27" x14ac:dyDescent="0.2">
      <c r="A112" s="35">
        <v>111</v>
      </c>
      <c r="B112" s="9" t="s">
        <v>95</v>
      </c>
      <c r="C112" s="39" t="s">
        <v>47</v>
      </c>
      <c r="D112" s="5">
        <f t="shared" si="27"/>
        <v>15</v>
      </c>
      <c r="E112" s="10"/>
      <c r="F112" s="10">
        <v>9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>
        <v>4</v>
      </c>
      <c r="S112" s="10"/>
      <c r="T112" s="10"/>
      <c r="U112" s="8">
        <v>1</v>
      </c>
      <c r="V112" s="10"/>
      <c r="W112" s="11">
        <v>1</v>
      </c>
      <c r="X112" s="42">
        <f t="shared" si="28"/>
        <v>9</v>
      </c>
      <c r="Y112" s="5">
        <f t="shared" si="29"/>
        <v>5</v>
      </c>
      <c r="Z112" s="5">
        <f t="shared" si="30"/>
        <v>1</v>
      </c>
      <c r="AA112" s="6">
        <f t="shared" si="31"/>
        <v>0</v>
      </c>
    </row>
    <row r="113" spans="1:27" x14ac:dyDescent="0.2">
      <c r="A113" s="35">
        <v>112</v>
      </c>
      <c r="B113" s="9" t="s">
        <v>95</v>
      </c>
      <c r="C113" s="39" t="s">
        <v>105</v>
      </c>
      <c r="D113" s="5">
        <f t="shared" si="27"/>
        <v>17</v>
      </c>
      <c r="E113" s="10"/>
      <c r="F113" s="10">
        <v>11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>
        <v>4</v>
      </c>
      <c r="S113" s="10"/>
      <c r="T113" s="10">
        <v>1</v>
      </c>
      <c r="U113" s="8">
        <v>1</v>
      </c>
      <c r="V113" s="10"/>
      <c r="W113" s="11"/>
      <c r="X113" s="42">
        <f t="shared" si="28"/>
        <v>11</v>
      </c>
      <c r="Y113" s="5">
        <f t="shared" si="29"/>
        <v>6</v>
      </c>
      <c r="Z113" s="5">
        <f t="shared" si="30"/>
        <v>0</v>
      </c>
      <c r="AA113" s="6">
        <f t="shared" si="31"/>
        <v>0</v>
      </c>
    </row>
    <row r="114" spans="1:27" x14ac:dyDescent="0.2">
      <c r="A114" s="35">
        <v>113</v>
      </c>
      <c r="B114" s="9" t="s">
        <v>95</v>
      </c>
      <c r="C114" s="39" t="s">
        <v>106</v>
      </c>
      <c r="D114" s="5">
        <f t="shared" si="27"/>
        <v>11</v>
      </c>
      <c r="E114" s="10"/>
      <c r="F114" s="10">
        <v>9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>
        <v>1</v>
      </c>
      <c r="S114" s="10"/>
      <c r="T114" s="10"/>
      <c r="U114" s="8">
        <v>1</v>
      </c>
      <c r="V114" s="10"/>
      <c r="W114" s="11"/>
      <c r="X114" s="42">
        <f t="shared" si="28"/>
        <v>9</v>
      </c>
      <c r="Y114" s="5">
        <f t="shared" si="29"/>
        <v>2</v>
      </c>
      <c r="Z114" s="5">
        <f t="shared" si="30"/>
        <v>0</v>
      </c>
      <c r="AA114" s="6">
        <f t="shared" si="31"/>
        <v>0</v>
      </c>
    </row>
    <row r="115" spans="1:27" x14ac:dyDescent="0.2">
      <c r="A115" s="35">
        <v>114</v>
      </c>
      <c r="B115" s="9" t="s">
        <v>95</v>
      </c>
      <c r="C115" s="39" t="s">
        <v>107</v>
      </c>
      <c r="D115" s="5">
        <f t="shared" si="27"/>
        <v>9</v>
      </c>
      <c r="E115" s="10"/>
      <c r="F115" s="10">
        <v>6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>
        <v>2</v>
      </c>
      <c r="S115" s="10"/>
      <c r="T115" s="10"/>
      <c r="U115" s="8">
        <v>1</v>
      </c>
      <c r="V115" s="10"/>
      <c r="W115" s="11"/>
      <c r="X115" s="42">
        <f t="shared" si="28"/>
        <v>6</v>
      </c>
      <c r="Y115" s="5">
        <f t="shared" si="29"/>
        <v>3</v>
      </c>
      <c r="Z115" s="5">
        <f t="shared" si="30"/>
        <v>0</v>
      </c>
      <c r="AA115" s="6">
        <f t="shared" si="31"/>
        <v>0</v>
      </c>
    </row>
    <row r="116" spans="1:27" x14ac:dyDescent="0.2">
      <c r="A116" s="35">
        <v>115</v>
      </c>
      <c r="B116" s="9" t="s">
        <v>95</v>
      </c>
      <c r="C116" s="39" t="s">
        <v>133</v>
      </c>
      <c r="D116" s="5">
        <f t="shared" si="27"/>
        <v>11</v>
      </c>
      <c r="E116" s="10"/>
      <c r="F116" s="10">
        <v>9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>
        <v>1</v>
      </c>
      <c r="S116" s="10"/>
      <c r="T116" s="10"/>
      <c r="U116" s="8">
        <v>1</v>
      </c>
      <c r="V116" s="10"/>
      <c r="W116" s="11"/>
      <c r="X116" s="42">
        <f t="shared" si="28"/>
        <v>9</v>
      </c>
      <c r="Y116" s="5">
        <f t="shared" si="29"/>
        <v>2</v>
      </c>
      <c r="Z116" s="5">
        <f t="shared" si="30"/>
        <v>0</v>
      </c>
      <c r="AA116" s="6">
        <f t="shared" si="31"/>
        <v>0</v>
      </c>
    </row>
    <row r="117" spans="1:27" x14ac:dyDescent="0.2">
      <c r="A117" s="35">
        <v>116</v>
      </c>
      <c r="B117" s="9" t="s">
        <v>95</v>
      </c>
      <c r="C117" s="39" t="s">
        <v>108</v>
      </c>
      <c r="D117" s="5">
        <f t="shared" si="27"/>
        <v>21</v>
      </c>
      <c r="E117" s="10"/>
      <c r="F117" s="10">
        <v>13</v>
      </c>
      <c r="G117" s="10"/>
      <c r="H117" s="10">
        <v>1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>
        <v>3</v>
      </c>
      <c r="S117" s="10"/>
      <c r="T117" s="10"/>
      <c r="U117" s="8">
        <v>3</v>
      </c>
      <c r="V117" s="10"/>
      <c r="W117" s="11">
        <v>1</v>
      </c>
      <c r="X117" s="42">
        <f t="shared" si="28"/>
        <v>14</v>
      </c>
      <c r="Y117" s="5">
        <f t="shared" si="29"/>
        <v>6</v>
      </c>
      <c r="Z117" s="5">
        <f t="shared" si="30"/>
        <v>1</v>
      </c>
      <c r="AA117" s="6">
        <f t="shared" si="31"/>
        <v>0</v>
      </c>
    </row>
    <row r="118" spans="1:27" x14ac:dyDescent="0.2">
      <c r="A118" s="35">
        <v>117</v>
      </c>
      <c r="B118" s="9" t="s">
        <v>95</v>
      </c>
      <c r="C118" s="39" t="s">
        <v>109</v>
      </c>
      <c r="D118" s="5">
        <f t="shared" si="27"/>
        <v>8</v>
      </c>
      <c r="E118" s="10"/>
      <c r="F118" s="10">
        <v>7</v>
      </c>
      <c r="G118" s="10"/>
      <c r="H118" s="10"/>
      <c r="I118" s="10">
        <v>1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8"/>
      <c r="V118" s="10"/>
      <c r="W118" s="11"/>
      <c r="X118" s="42">
        <f t="shared" si="28"/>
        <v>8</v>
      </c>
      <c r="Y118" s="5">
        <f t="shared" si="29"/>
        <v>0</v>
      </c>
      <c r="Z118" s="5">
        <f t="shared" si="30"/>
        <v>0</v>
      </c>
      <c r="AA118" s="6">
        <f t="shared" si="31"/>
        <v>0</v>
      </c>
    </row>
    <row r="119" spans="1:27" x14ac:dyDescent="0.2">
      <c r="A119" s="35">
        <v>118</v>
      </c>
      <c r="B119" s="9" t="s">
        <v>95</v>
      </c>
      <c r="C119" s="39" t="s">
        <v>110</v>
      </c>
      <c r="D119" s="5">
        <f t="shared" si="27"/>
        <v>6</v>
      </c>
      <c r="E119" s="10"/>
      <c r="F119" s="10">
        <v>5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>
        <v>1</v>
      </c>
      <c r="S119" s="10"/>
      <c r="T119" s="10"/>
      <c r="U119" s="8"/>
      <c r="V119" s="10"/>
      <c r="W119" s="11"/>
      <c r="X119" s="42">
        <f t="shared" si="28"/>
        <v>5</v>
      </c>
      <c r="Y119" s="5">
        <f t="shared" si="29"/>
        <v>1</v>
      </c>
      <c r="Z119" s="5">
        <f t="shared" si="30"/>
        <v>0</v>
      </c>
      <c r="AA119" s="6">
        <f t="shared" si="31"/>
        <v>0</v>
      </c>
    </row>
    <row r="120" spans="1:27" x14ac:dyDescent="0.2">
      <c r="A120" s="35">
        <v>119</v>
      </c>
      <c r="B120" s="9" t="s">
        <v>95</v>
      </c>
      <c r="C120" s="39" t="s">
        <v>111</v>
      </c>
      <c r="D120" s="5">
        <f t="shared" si="27"/>
        <v>12</v>
      </c>
      <c r="E120" s="10"/>
      <c r="F120" s="10">
        <v>10</v>
      </c>
      <c r="G120" s="10"/>
      <c r="H120" s="10">
        <v>1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8"/>
      <c r="V120" s="10"/>
      <c r="W120" s="11">
        <v>1</v>
      </c>
      <c r="X120" s="42">
        <f t="shared" si="28"/>
        <v>11</v>
      </c>
      <c r="Y120" s="5">
        <f t="shared" si="29"/>
        <v>0</v>
      </c>
      <c r="Z120" s="5">
        <f t="shared" si="30"/>
        <v>1</v>
      </c>
      <c r="AA120" s="6">
        <f t="shared" si="31"/>
        <v>0</v>
      </c>
    </row>
    <row r="121" spans="1:27" x14ac:dyDescent="0.2">
      <c r="A121" s="35">
        <v>120</v>
      </c>
      <c r="B121" s="9" t="s">
        <v>95</v>
      </c>
      <c r="C121" s="39" t="s">
        <v>112</v>
      </c>
      <c r="D121" s="5">
        <f t="shared" si="27"/>
        <v>10</v>
      </c>
      <c r="E121" s="10"/>
      <c r="F121" s="10">
        <v>7</v>
      </c>
      <c r="G121" s="10"/>
      <c r="H121" s="10"/>
      <c r="I121" s="10">
        <v>1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8">
        <v>2</v>
      </c>
      <c r="V121" s="10"/>
      <c r="W121" s="11"/>
      <c r="X121" s="42">
        <f t="shared" si="28"/>
        <v>8</v>
      </c>
      <c r="Y121" s="5">
        <f t="shared" si="29"/>
        <v>2</v>
      </c>
      <c r="Z121" s="5">
        <f t="shared" si="30"/>
        <v>0</v>
      </c>
      <c r="AA121" s="6">
        <f t="shared" si="31"/>
        <v>0</v>
      </c>
    </row>
    <row r="122" spans="1:27" x14ac:dyDescent="0.2">
      <c r="A122" s="35">
        <v>121</v>
      </c>
      <c r="B122" s="9" t="s">
        <v>95</v>
      </c>
      <c r="C122" s="39" t="s">
        <v>56</v>
      </c>
      <c r="D122" s="5">
        <f t="shared" si="27"/>
        <v>13</v>
      </c>
      <c r="E122" s="10"/>
      <c r="F122" s="10">
        <v>7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>
        <v>5</v>
      </c>
      <c r="S122" s="10"/>
      <c r="T122" s="10"/>
      <c r="U122" s="8">
        <v>1</v>
      </c>
      <c r="V122" s="10"/>
      <c r="W122" s="11"/>
      <c r="X122" s="42">
        <f t="shared" si="28"/>
        <v>7</v>
      </c>
      <c r="Y122" s="5">
        <f t="shared" si="29"/>
        <v>6</v>
      </c>
      <c r="Z122" s="5">
        <f t="shared" si="30"/>
        <v>0</v>
      </c>
      <c r="AA122" s="6">
        <f t="shared" si="31"/>
        <v>0</v>
      </c>
    </row>
    <row r="123" spans="1:27" x14ac:dyDescent="0.2">
      <c r="A123" s="35">
        <v>122</v>
      </c>
      <c r="B123" s="9" t="s">
        <v>95</v>
      </c>
      <c r="C123" s="39" t="s">
        <v>113</v>
      </c>
      <c r="D123" s="5">
        <f t="shared" si="27"/>
        <v>19</v>
      </c>
      <c r="E123" s="10"/>
      <c r="F123" s="10">
        <v>8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>
        <v>1</v>
      </c>
      <c r="R123" s="10">
        <v>8</v>
      </c>
      <c r="S123" s="10"/>
      <c r="T123" s="10"/>
      <c r="U123" s="8">
        <v>2</v>
      </c>
      <c r="V123" s="10"/>
      <c r="W123" s="11"/>
      <c r="X123" s="42">
        <f t="shared" si="28"/>
        <v>8</v>
      </c>
      <c r="Y123" s="5">
        <f t="shared" si="29"/>
        <v>11</v>
      </c>
      <c r="Z123" s="5">
        <f t="shared" si="30"/>
        <v>0</v>
      </c>
      <c r="AA123" s="6">
        <f t="shared" si="31"/>
        <v>0</v>
      </c>
    </row>
    <row r="124" spans="1:27" x14ac:dyDescent="0.2">
      <c r="A124" s="35">
        <v>123</v>
      </c>
      <c r="B124" s="9" t="s">
        <v>95</v>
      </c>
      <c r="C124" s="39" t="s">
        <v>114</v>
      </c>
      <c r="D124" s="5">
        <f t="shared" si="27"/>
        <v>14</v>
      </c>
      <c r="E124" s="10"/>
      <c r="F124" s="10">
        <v>7</v>
      </c>
      <c r="G124" s="10"/>
      <c r="H124" s="10">
        <v>1</v>
      </c>
      <c r="I124" s="10">
        <v>1</v>
      </c>
      <c r="J124" s="10"/>
      <c r="K124" s="10"/>
      <c r="L124" s="10"/>
      <c r="M124" s="10"/>
      <c r="N124" s="10"/>
      <c r="O124" s="10"/>
      <c r="P124" s="10"/>
      <c r="Q124" s="10"/>
      <c r="R124" s="10">
        <v>3</v>
      </c>
      <c r="S124" s="10"/>
      <c r="T124" s="10"/>
      <c r="U124" s="8">
        <v>1</v>
      </c>
      <c r="V124" s="10"/>
      <c r="W124" s="11">
        <v>1</v>
      </c>
      <c r="X124" s="42">
        <f t="shared" si="28"/>
        <v>9</v>
      </c>
      <c r="Y124" s="5">
        <f t="shared" si="29"/>
        <v>4</v>
      </c>
      <c r="Z124" s="5">
        <f t="shared" si="30"/>
        <v>1</v>
      </c>
      <c r="AA124" s="6">
        <f t="shared" si="31"/>
        <v>0</v>
      </c>
    </row>
    <row r="125" spans="1:27" x14ac:dyDescent="0.2">
      <c r="A125" s="35">
        <v>124</v>
      </c>
      <c r="B125" s="9" t="s">
        <v>95</v>
      </c>
      <c r="C125" s="39" t="s">
        <v>115</v>
      </c>
      <c r="D125" s="5">
        <f t="shared" si="27"/>
        <v>13</v>
      </c>
      <c r="E125" s="10"/>
      <c r="F125" s="10">
        <v>8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>
        <v>4</v>
      </c>
      <c r="S125" s="10"/>
      <c r="T125" s="10"/>
      <c r="U125" s="8">
        <v>1</v>
      </c>
      <c r="V125" s="10"/>
      <c r="W125" s="11"/>
      <c r="X125" s="42">
        <f t="shared" si="28"/>
        <v>8</v>
      </c>
      <c r="Y125" s="5">
        <f t="shared" si="29"/>
        <v>5</v>
      </c>
      <c r="Z125" s="5">
        <f t="shared" si="30"/>
        <v>0</v>
      </c>
      <c r="AA125" s="6">
        <f t="shared" si="31"/>
        <v>0</v>
      </c>
    </row>
    <row r="126" spans="1:27" x14ac:dyDescent="0.2">
      <c r="A126" s="35">
        <v>125</v>
      </c>
      <c r="B126" s="9" t="s">
        <v>95</v>
      </c>
      <c r="C126" s="39" t="s">
        <v>116</v>
      </c>
      <c r="D126" s="5">
        <f t="shared" si="27"/>
        <v>10</v>
      </c>
      <c r="E126" s="10"/>
      <c r="F126" s="10">
        <v>6</v>
      </c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>
        <v>2</v>
      </c>
      <c r="S126" s="10"/>
      <c r="T126" s="10"/>
      <c r="U126" s="8">
        <v>1</v>
      </c>
      <c r="V126" s="10"/>
      <c r="W126" s="11">
        <v>1</v>
      </c>
      <c r="X126" s="42">
        <f t="shared" si="28"/>
        <v>6</v>
      </c>
      <c r="Y126" s="5">
        <f t="shared" si="29"/>
        <v>3</v>
      </c>
      <c r="Z126" s="5">
        <f t="shared" si="30"/>
        <v>1</v>
      </c>
      <c r="AA126" s="6">
        <f t="shared" si="31"/>
        <v>0</v>
      </c>
    </row>
    <row r="127" spans="1:27" x14ac:dyDescent="0.2">
      <c r="A127" s="35">
        <v>126</v>
      </c>
      <c r="B127" s="9" t="s">
        <v>95</v>
      </c>
      <c r="C127" s="39" t="s">
        <v>117</v>
      </c>
      <c r="D127" s="5">
        <f t="shared" si="27"/>
        <v>11</v>
      </c>
      <c r="E127" s="10"/>
      <c r="F127" s="10">
        <v>6</v>
      </c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>
        <v>4</v>
      </c>
      <c r="S127" s="10"/>
      <c r="T127" s="10"/>
      <c r="U127" s="8">
        <v>1</v>
      </c>
      <c r="V127" s="10"/>
      <c r="W127" s="11"/>
      <c r="X127" s="42">
        <f t="shared" si="28"/>
        <v>6</v>
      </c>
      <c r="Y127" s="5">
        <f t="shared" si="29"/>
        <v>5</v>
      </c>
      <c r="Z127" s="5">
        <f t="shared" si="30"/>
        <v>0</v>
      </c>
      <c r="AA127" s="6">
        <f t="shared" si="31"/>
        <v>0</v>
      </c>
    </row>
    <row r="128" spans="1:27" x14ac:dyDescent="0.2">
      <c r="A128" s="35">
        <v>127</v>
      </c>
      <c r="B128" s="9" t="s">
        <v>95</v>
      </c>
      <c r="C128" s="39" t="s">
        <v>118</v>
      </c>
      <c r="D128" s="5">
        <f t="shared" si="27"/>
        <v>26</v>
      </c>
      <c r="E128" s="10"/>
      <c r="F128" s="10">
        <v>10</v>
      </c>
      <c r="G128" s="10"/>
      <c r="H128" s="10">
        <v>4</v>
      </c>
      <c r="I128" s="10"/>
      <c r="J128" s="10"/>
      <c r="K128" s="10"/>
      <c r="L128" s="10"/>
      <c r="M128" s="10"/>
      <c r="N128" s="10"/>
      <c r="O128" s="10"/>
      <c r="P128" s="10"/>
      <c r="Q128" s="10">
        <v>1</v>
      </c>
      <c r="R128" s="10">
        <v>9</v>
      </c>
      <c r="S128" s="10"/>
      <c r="T128" s="10"/>
      <c r="U128" s="8">
        <v>1</v>
      </c>
      <c r="V128" s="10"/>
      <c r="W128" s="11">
        <v>1</v>
      </c>
      <c r="X128" s="42">
        <f t="shared" si="28"/>
        <v>14</v>
      </c>
      <c r="Y128" s="5">
        <f t="shared" si="29"/>
        <v>11</v>
      </c>
      <c r="Z128" s="5">
        <f t="shared" si="30"/>
        <v>1</v>
      </c>
      <c r="AA128" s="6">
        <f t="shared" si="31"/>
        <v>0</v>
      </c>
    </row>
    <row r="129" spans="1:27" x14ac:dyDescent="0.2">
      <c r="A129" s="35">
        <v>128</v>
      </c>
      <c r="B129" s="9" t="s">
        <v>95</v>
      </c>
      <c r="C129" s="39" t="s">
        <v>119</v>
      </c>
      <c r="D129" s="5">
        <f t="shared" si="27"/>
        <v>27</v>
      </c>
      <c r="E129" s="10"/>
      <c r="F129" s="10">
        <v>13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>
        <v>1</v>
      </c>
      <c r="R129" s="10">
        <v>8</v>
      </c>
      <c r="S129" s="10">
        <v>1</v>
      </c>
      <c r="T129" s="10"/>
      <c r="U129" s="8">
        <v>2</v>
      </c>
      <c r="V129" s="10"/>
      <c r="W129" s="11">
        <v>2</v>
      </c>
      <c r="X129" s="42">
        <f t="shared" si="28"/>
        <v>13</v>
      </c>
      <c r="Y129" s="5">
        <f t="shared" si="29"/>
        <v>12</v>
      </c>
      <c r="Z129" s="5">
        <f t="shared" si="30"/>
        <v>2</v>
      </c>
      <c r="AA129" s="6">
        <f t="shared" si="31"/>
        <v>0</v>
      </c>
    </row>
    <row r="130" spans="1:27" x14ac:dyDescent="0.2">
      <c r="A130" s="35">
        <v>129</v>
      </c>
      <c r="B130" s="9" t="s">
        <v>95</v>
      </c>
      <c r="C130" s="39" t="s">
        <v>120</v>
      </c>
      <c r="D130" s="5">
        <f t="shared" si="27"/>
        <v>15</v>
      </c>
      <c r="E130" s="10"/>
      <c r="F130" s="10">
        <v>8</v>
      </c>
      <c r="G130" s="10"/>
      <c r="H130" s="10"/>
      <c r="I130" s="10">
        <v>1</v>
      </c>
      <c r="J130" s="10"/>
      <c r="K130" s="10"/>
      <c r="L130" s="10"/>
      <c r="M130" s="10"/>
      <c r="N130" s="10"/>
      <c r="O130" s="10"/>
      <c r="P130" s="10"/>
      <c r="Q130" s="10"/>
      <c r="R130" s="10">
        <v>2</v>
      </c>
      <c r="S130" s="10"/>
      <c r="T130" s="10"/>
      <c r="U130" s="8">
        <v>4</v>
      </c>
      <c r="V130" s="10"/>
      <c r="W130" s="11"/>
      <c r="X130" s="42">
        <f t="shared" si="28"/>
        <v>9</v>
      </c>
      <c r="Y130" s="5">
        <f t="shared" si="29"/>
        <v>6</v>
      </c>
      <c r="Z130" s="5">
        <f t="shared" si="30"/>
        <v>0</v>
      </c>
      <c r="AA130" s="6">
        <f t="shared" si="31"/>
        <v>0</v>
      </c>
    </row>
    <row r="131" spans="1:27" x14ac:dyDescent="0.2">
      <c r="A131" s="35">
        <v>130</v>
      </c>
      <c r="B131" s="9" t="s">
        <v>95</v>
      </c>
      <c r="C131" s="39" t="s">
        <v>121</v>
      </c>
      <c r="D131" s="5">
        <f t="shared" si="27"/>
        <v>20</v>
      </c>
      <c r="E131" s="10"/>
      <c r="F131" s="10">
        <v>11</v>
      </c>
      <c r="G131" s="10"/>
      <c r="H131" s="10">
        <v>1</v>
      </c>
      <c r="I131" s="10"/>
      <c r="J131" s="10"/>
      <c r="K131" s="10"/>
      <c r="L131" s="10"/>
      <c r="M131" s="10"/>
      <c r="N131" s="10"/>
      <c r="O131" s="10"/>
      <c r="P131" s="10"/>
      <c r="Q131" s="10">
        <v>1</v>
      </c>
      <c r="R131" s="10">
        <v>5</v>
      </c>
      <c r="S131" s="10">
        <v>1</v>
      </c>
      <c r="T131" s="10"/>
      <c r="U131" s="8">
        <v>1</v>
      </c>
      <c r="V131" s="10"/>
      <c r="W131" s="11"/>
      <c r="X131" s="42">
        <f t="shared" si="28"/>
        <v>12</v>
      </c>
      <c r="Y131" s="5">
        <f t="shared" si="29"/>
        <v>8</v>
      </c>
      <c r="Z131" s="5">
        <f t="shared" si="30"/>
        <v>0</v>
      </c>
      <c r="AA131" s="6">
        <f t="shared" si="31"/>
        <v>0</v>
      </c>
    </row>
    <row r="132" spans="1:27" x14ac:dyDescent="0.2">
      <c r="A132" s="35">
        <v>131</v>
      </c>
      <c r="B132" s="9" t="s">
        <v>95</v>
      </c>
      <c r="C132" s="39" t="s">
        <v>122</v>
      </c>
      <c r="D132" s="5">
        <f t="shared" si="27"/>
        <v>7</v>
      </c>
      <c r="E132" s="10"/>
      <c r="F132" s="10">
        <v>6</v>
      </c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8">
        <v>1</v>
      </c>
      <c r="V132" s="10"/>
      <c r="W132" s="11"/>
      <c r="X132" s="42">
        <f t="shared" si="28"/>
        <v>6</v>
      </c>
      <c r="Y132" s="5">
        <f t="shared" si="29"/>
        <v>1</v>
      </c>
      <c r="Z132" s="5">
        <f t="shared" si="30"/>
        <v>0</v>
      </c>
      <c r="AA132" s="6">
        <f t="shared" si="31"/>
        <v>0</v>
      </c>
    </row>
    <row r="133" spans="1:27" x14ac:dyDescent="0.2">
      <c r="A133" s="35">
        <v>132</v>
      </c>
      <c r="B133" s="9" t="s">
        <v>95</v>
      </c>
      <c r="C133" s="39" t="s">
        <v>61</v>
      </c>
      <c r="D133" s="5">
        <f t="shared" si="27"/>
        <v>36</v>
      </c>
      <c r="E133" s="10"/>
      <c r="F133" s="10">
        <v>28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>
        <v>1</v>
      </c>
      <c r="Q133" s="10">
        <v>2</v>
      </c>
      <c r="R133" s="10">
        <v>2</v>
      </c>
      <c r="S133" s="10"/>
      <c r="T133" s="10"/>
      <c r="U133" s="8">
        <v>3</v>
      </c>
      <c r="V133" s="10"/>
      <c r="W133" s="11"/>
      <c r="X133" s="42">
        <f t="shared" si="28"/>
        <v>28</v>
      </c>
      <c r="Y133" s="5">
        <f t="shared" si="29"/>
        <v>8</v>
      </c>
      <c r="Z133" s="5">
        <f t="shared" si="30"/>
        <v>0</v>
      </c>
      <c r="AA133" s="6">
        <f t="shared" si="31"/>
        <v>0</v>
      </c>
    </row>
    <row r="134" spans="1:27" x14ac:dyDescent="0.2">
      <c r="A134" s="35">
        <v>133</v>
      </c>
      <c r="B134" s="9" t="s">
        <v>95</v>
      </c>
      <c r="C134" s="39" t="s">
        <v>123</v>
      </c>
      <c r="D134" s="5">
        <f t="shared" si="27"/>
        <v>6</v>
      </c>
      <c r="E134" s="10"/>
      <c r="F134" s="10">
        <v>3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>
        <v>1</v>
      </c>
      <c r="S134" s="10"/>
      <c r="T134" s="10"/>
      <c r="U134" s="8">
        <v>1</v>
      </c>
      <c r="V134" s="10"/>
      <c r="W134" s="11">
        <v>1</v>
      </c>
      <c r="X134" s="42">
        <f t="shared" si="28"/>
        <v>3</v>
      </c>
      <c r="Y134" s="5">
        <f t="shared" si="29"/>
        <v>2</v>
      </c>
      <c r="Z134" s="5">
        <f t="shared" si="30"/>
        <v>1</v>
      </c>
      <c r="AA134" s="6">
        <f t="shared" si="31"/>
        <v>0</v>
      </c>
    </row>
    <row r="135" spans="1:27" x14ac:dyDescent="0.2">
      <c r="A135" s="35">
        <v>134</v>
      </c>
      <c r="B135" s="9" t="s">
        <v>95</v>
      </c>
      <c r="C135" s="39" t="s">
        <v>124</v>
      </c>
      <c r="D135" s="5">
        <f t="shared" ref="D135:D161" si="32">SUM(E135:W135)</f>
        <v>18</v>
      </c>
      <c r="E135" s="10"/>
      <c r="F135" s="10">
        <v>10</v>
      </c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>
        <v>1</v>
      </c>
      <c r="R135" s="10">
        <v>5</v>
      </c>
      <c r="S135" s="10"/>
      <c r="T135" s="10"/>
      <c r="U135" s="8">
        <v>2</v>
      </c>
      <c r="V135" s="10"/>
      <c r="W135" s="11"/>
      <c r="X135" s="42">
        <f t="shared" ref="X135:X161" si="33">SUM(E135:O135)</f>
        <v>10</v>
      </c>
      <c r="Y135" s="5">
        <f t="shared" ref="Y135:Y161" si="34">SUM(P135:V135)</f>
        <v>8</v>
      </c>
      <c r="Z135" s="5">
        <f t="shared" ref="Z135:Z161" si="35">SUM(W135)</f>
        <v>0</v>
      </c>
      <c r="AA135" s="6">
        <f t="shared" ref="AA135:AA161" si="36">D135-X135-Y135-Z135</f>
        <v>0</v>
      </c>
    </row>
    <row r="136" spans="1:27" x14ac:dyDescent="0.2">
      <c r="A136" s="35">
        <v>135</v>
      </c>
      <c r="B136" s="9" t="s">
        <v>95</v>
      </c>
      <c r="C136" s="39" t="s">
        <v>125</v>
      </c>
      <c r="D136" s="5">
        <f t="shared" si="32"/>
        <v>24</v>
      </c>
      <c r="E136" s="10"/>
      <c r="F136" s="10">
        <v>16</v>
      </c>
      <c r="G136" s="10"/>
      <c r="H136" s="10">
        <v>2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>
        <v>3</v>
      </c>
      <c r="S136" s="10"/>
      <c r="T136" s="10"/>
      <c r="U136" s="8">
        <v>3</v>
      </c>
      <c r="V136" s="10"/>
      <c r="W136" s="11"/>
      <c r="X136" s="42">
        <f t="shared" si="33"/>
        <v>18</v>
      </c>
      <c r="Y136" s="5">
        <f t="shared" si="34"/>
        <v>6</v>
      </c>
      <c r="Z136" s="5">
        <f t="shared" si="35"/>
        <v>0</v>
      </c>
      <c r="AA136" s="6">
        <f t="shared" si="36"/>
        <v>0</v>
      </c>
    </row>
    <row r="137" spans="1:27" x14ac:dyDescent="0.2">
      <c r="A137" s="35">
        <v>136</v>
      </c>
      <c r="B137" s="9" t="s">
        <v>95</v>
      </c>
      <c r="C137" s="39" t="s">
        <v>37</v>
      </c>
      <c r="D137" s="5">
        <f t="shared" si="32"/>
        <v>17</v>
      </c>
      <c r="E137" s="10"/>
      <c r="F137" s="10">
        <v>12</v>
      </c>
      <c r="G137" s="10"/>
      <c r="H137" s="10">
        <v>1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>
        <v>2</v>
      </c>
      <c r="S137" s="10"/>
      <c r="T137" s="10"/>
      <c r="U137" s="8">
        <v>1</v>
      </c>
      <c r="V137" s="10"/>
      <c r="W137" s="11">
        <v>1</v>
      </c>
      <c r="X137" s="42">
        <f t="shared" si="33"/>
        <v>13</v>
      </c>
      <c r="Y137" s="5">
        <f t="shared" si="34"/>
        <v>3</v>
      </c>
      <c r="Z137" s="5">
        <f t="shared" si="35"/>
        <v>1</v>
      </c>
      <c r="AA137" s="6">
        <f t="shared" si="36"/>
        <v>0</v>
      </c>
    </row>
    <row r="138" spans="1:27" x14ac:dyDescent="0.2">
      <c r="A138" s="35">
        <v>137</v>
      </c>
      <c r="B138" s="9" t="s">
        <v>95</v>
      </c>
      <c r="C138" s="39" t="s">
        <v>126</v>
      </c>
      <c r="D138" s="5">
        <f t="shared" si="32"/>
        <v>23</v>
      </c>
      <c r="E138" s="10"/>
      <c r="F138" s="10">
        <v>12</v>
      </c>
      <c r="G138" s="10">
        <v>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>
        <v>1</v>
      </c>
      <c r="R138" s="10">
        <v>3</v>
      </c>
      <c r="S138" s="10"/>
      <c r="T138" s="10"/>
      <c r="U138" s="8">
        <v>6</v>
      </c>
      <c r="V138" s="10"/>
      <c r="W138" s="11"/>
      <c r="X138" s="42">
        <f t="shared" si="33"/>
        <v>13</v>
      </c>
      <c r="Y138" s="5">
        <f t="shared" si="34"/>
        <v>10</v>
      </c>
      <c r="Z138" s="5">
        <f t="shared" si="35"/>
        <v>0</v>
      </c>
      <c r="AA138" s="6">
        <f t="shared" si="36"/>
        <v>0</v>
      </c>
    </row>
    <row r="139" spans="1:27" x14ac:dyDescent="0.2">
      <c r="A139" s="35">
        <v>138</v>
      </c>
      <c r="B139" s="9" t="s">
        <v>95</v>
      </c>
      <c r="C139" s="39" t="s">
        <v>127</v>
      </c>
      <c r="D139" s="5">
        <f t="shared" si="32"/>
        <v>11</v>
      </c>
      <c r="E139" s="10"/>
      <c r="F139" s="10">
        <v>6</v>
      </c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>
        <v>4</v>
      </c>
      <c r="S139" s="10"/>
      <c r="T139" s="10"/>
      <c r="U139" s="8">
        <v>1</v>
      </c>
      <c r="V139" s="10"/>
      <c r="W139" s="11"/>
      <c r="X139" s="42">
        <f t="shared" si="33"/>
        <v>6</v>
      </c>
      <c r="Y139" s="5">
        <f t="shared" si="34"/>
        <v>5</v>
      </c>
      <c r="Z139" s="5">
        <f t="shared" si="35"/>
        <v>0</v>
      </c>
      <c r="AA139" s="6">
        <f t="shared" si="36"/>
        <v>0</v>
      </c>
    </row>
    <row r="140" spans="1:27" x14ac:dyDescent="0.2">
      <c r="A140" s="35">
        <v>139</v>
      </c>
      <c r="B140" s="9" t="s">
        <v>95</v>
      </c>
      <c r="C140" s="39" t="s">
        <v>128</v>
      </c>
      <c r="D140" s="5">
        <f t="shared" si="32"/>
        <v>18</v>
      </c>
      <c r="E140" s="10"/>
      <c r="F140" s="10">
        <v>10</v>
      </c>
      <c r="G140" s="10"/>
      <c r="H140" s="10"/>
      <c r="I140" s="10">
        <v>1</v>
      </c>
      <c r="J140" s="10"/>
      <c r="K140" s="10"/>
      <c r="L140" s="10"/>
      <c r="M140" s="10"/>
      <c r="N140" s="10"/>
      <c r="O140" s="10"/>
      <c r="P140" s="10"/>
      <c r="Q140" s="10">
        <v>1</v>
      </c>
      <c r="R140" s="10">
        <v>4</v>
      </c>
      <c r="S140" s="10"/>
      <c r="T140" s="10"/>
      <c r="U140" s="8">
        <v>2</v>
      </c>
      <c r="V140" s="10"/>
      <c r="W140" s="11"/>
      <c r="X140" s="42">
        <f t="shared" si="33"/>
        <v>11</v>
      </c>
      <c r="Y140" s="5">
        <f t="shared" si="34"/>
        <v>7</v>
      </c>
      <c r="Z140" s="5">
        <f t="shared" si="35"/>
        <v>0</v>
      </c>
      <c r="AA140" s="6">
        <f t="shared" si="36"/>
        <v>0</v>
      </c>
    </row>
    <row r="141" spans="1:27" x14ac:dyDescent="0.2">
      <c r="A141" s="35">
        <v>140</v>
      </c>
      <c r="B141" s="9" t="s">
        <v>95</v>
      </c>
      <c r="C141" s="39" t="s">
        <v>129</v>
      </c>
      <c r="D141" s="5">
        <f t="shared" si="32"/>
        <v>23</v>
      </c>
      <c r="E141" s="10"/>
      <c r="F141" s="10">
        <v>15</v>
      </c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>
        <v>1</v>
      </c>
      <c r="R141" s="10">
        <v>5</v>
      </c>
      <c r="S141" s="10"/>
      <c r="T141" s="10"/>
      <c r="U141" s="8">
        <v>2</v>
      </c>
      <c r="V141" s="10"/>
      <c r="W141" s="11"/>
      <c r="X141" s="42">
        <f t="shared" si="33"/>
        <v>15</v>
      </c>
      <c r="Y141" s="5">
        <f t="shared" si="34"/>
        <v>8</v>
      </c>
      <c r="Z141" s="5">
        <f t="shared" si="35"/>
        <v>0</v>
      </c>
      <c r="AA141" s="6">
        <f t="shared" si="36"/>
        <v>0</v>
      </c>
    </row>
    <row r="142" spans="1:27" x14ac:dyDescent="0.2">
      <c r="A142" s="35">
        <v>141</v>
      </c>
      <c r="B142" s="9" t="s">
        <v>95</v>
      </c>
      <c r="C142" s="39" t="s">
        <v>130</v>
      </c>
      <c r="D142" s="5">
        <f t="shared" si="32"/>
        <v>7</v>
      </c>
      <c r="E142" s="10"/>
      <c r="F142" s="10">
        <v>6</v>
      </c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8">
        <v>1</v>
      </c>
      <c r="V142" s="10"/>
      <c r="W142" s="11"/>
      <c r="X142" s="42">
        <f t="shared" si="33"/>
        <v>6</v>
      </c>
      <c r="Y142" s="5">
        <f t="shared" si="34"/>
        <v>1</v>
      </c>
      <c r="Z142" s="5">
        <f t="shared" si="35"/>
        <v>0</v>
      </c>
      <c r="AA142" s="6">
        <f t="shared" si="36"/>
        <v>0</v>
      </c>
    </row>
    <row r="143" spans="1:27" x14ac:dyDescent="0.2">
      <c r="A143" s="35">
        <v>142</v>
      </c>
      <c r="B143" s="9" t="s">
        <v>95</v>
      </c>
      <c r="C143" s="39" t="s">
        <v>131</v>
      </c>
      <c r="D143" s="5">
        <f t="shared" si="32"/>
        <v>10</v>
      </c>
      <c r="E143" s="10"/>
      <c r="F143" s="10">
        <v>7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>
        <v>2</v>
      </c>
      <c r="S143" s="10"/>
      <c r="T143" s="10"/>
      <c r="U143" s="8">
        <v>1</v>
      </c>
      <c r="V143" s="10"/>
      <c r="W143" s="11"/>
      <c r="X143" s="42">
        <f t="shared" si="33"/>
        <v>7</v>
      </c>
      <c r="Y143" s="5">
        <f t="shared" si="34"/>
        <v>3</v>
      </c>
      <c r="Z143" s="5">
        <f t="shared" si="35"/>
        <v>0</v>
      </c>
      <c r="AA143" s="6">
        <f t="shared" si="36"/>
        <v>0</v>
      </c>
    </row>
    <row r="144" spans="1:27" x14ac:dyDescent="0.2">
      <c r="A144" s="35">
        <v>143</v>
      </c>
      <c r="B144" s="9" t="s">
        <v>134</v>
      </c>
      <c r="C144" s="39" t="s">
        <v>145</v>
      </c>
      <c r="D144" s="5">
        <f t="shared" si="32"/>
        <v>1</v>
      </c>
      <c r="E144" s="10"/>
      <c r="F144" s="10">
        <v>1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1"/>
      <c r="U144" s="8"/>
      <c r="V144" s="10"/>
      <c r="W144" s="10"/>
      <c r="X144" s="42">
        <f t="shared" si="33"/>
        <v>1</v>
      </c>
      <c r="Y144" s="5">
        <f t="shared" si="34"/>
        <v>0</v>
      </c>
      <c r="Z144" s="5">
        <f t="shared" si="35"/>
        <v>0</v>
      </c>
      <c r="AA144" s="6">
        <f t="shared" si="36"/>
        <v>0</v>
      </c>
    </row>
    <row r="145" spans="1:27" x14ac:dyDescent="0.2">
      <c r="A145" s="35">
        <v>144</v>
      </c>
      <c r="B145" s="9" t="s">
        <v>134</v>
      </c>
      <c r="C145" s="39" t="s">
        <v>146</v>
      </c>
      <c r="D145" s="5">
        <f t="shared" si="32"/>
        <v>3</v>
      </c>
      <c r="E145" s="10"/>
      <c r="F145" s="10">
        <v>3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1"/>
      <c r="U145" s="8"/>
      <c r="V145" s="10"/>
      <c r="W145" s="10"/>
      <c r="X145" s="42">
        <f t="shared" si="33"/>
        <v>3</v>
      </c>
      <c r="Y145" s="5">
        <f t="shared" si="34"/>
        <v>0</v>
      </c>
      <c r="Z145" s="5">
        <f t="shared" si="35"/>
        <v>0</v>
      </c>
      <c r="AA145" s="6">
        <f t="shared" si="36"/>
        <v>0</v>
      </c>
    </row>
    <row r="146" spans="1:27" x14ac:dyDescent="0.2">
      <c r="A146" s="35">
        <v>145</v>
      </c>
      <c r="B146" s="9" t="s">
        <v>134</v>
      </c>
      <c r="C146" s="39" t="s">
        <v>147</v>
      </c>
      <c r="D146" s="5">
        <f t="shared" si="32"/>
        <v>2</v>
      </c>
      <c r="E146" s="10"/>
      <c r="F146" s="10">
        <v>2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1"/>
      <c r="U146" s="8"/>
      <c r="V146" s="10"/>
      <c r="W146" s="10"/>
      <c r="X146" s="42">
        <f t="shared" si="33"/>
        <v>2</v>
      </c>
      <c r="Y146" s="5">
        <f t="shared" si="34"/>
        <v>0</v>
      </c>
      <c r="Z146" s="5">
        <f t="shared" si="35"/>
        <v>0</v>
      </c>
      <c r="AA146" s="6">
        <f t="shared" si="36"/>
        <v>0</v>
      </c>
    </row>
    <row r="147" spans="1:27" x14ac:dyDescent="0.2">
      <c r="A147" s="35">
        <v>146</v>
      </c>
      <c r="B147" s="9" t="s">
        <v>134</v>
      </c>
      <c r="C147" s="39" t="s">
        <v>148</v>
      </c>
      <c r="D147" s="5">
        <f t="shared" si="32"/>
        <v>8</v>
      </c>
      <c r="E147" s="10"/>
      <c r="F147" s="10">
        <v>7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1"/>
      <c r="U147" s="8">
        <v>1</v>
      </c>
      <c r="V147" s="10"/>
      <c r="W147" s="10"/>
      <c r="X147" s="42">
        <f t="shared" si="33"/>
        <v>7</v>
      </c>
      <c r="Y147" s="5">
        <f t="shared" si="34"/>
        <v>1</v>
      </c>
      <c r="Z147" s="5">
        <f t="shared" si="35"/>
        <v>0</v>
      </c>
      <c r="AA147" s="6">
        <f t="shared" si="36"/>
        <v>0</v>
      </c>
    </row>
    <row r="148" spans="1:27" x14ac:dyDescent="0.2">
      <c r="A148" s="35">
        <v>147</v>
      </c>
      <c r="B148" s="9" t="s">
        <v>135</v>
      </c>
      <c r="C148" s="39" t="s">
        <v>149</v>
      </c>
      <c r="D148" s="5">
        <f t="shared" si="32"/>
        <v>0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8"/>
      <c r="V148" s="10"/>
      <c r="W148" s="10"/>
      <c r="X148" s="42">
        <f t="shared" si="33"/>
        <v>0</v>
      </c>
      <c r="Y148" s="5">
        <f t="shared" si="34"/>
        <v>0</v>
      </c>
      <c r="Z148" s="5">
        <f t="shared" si="35"/>
        <v>0</v>
      </c>
      <c r="AA148" s="6">
        <f t="shared" si="36"/>
        <v>0</v>
      </c>
    </row>
    <row r="149" spans="1:27" x14ac:dyDescent="0.2">
      <c r="A149" s="35">
        <v>148</v>
      </c>
      <c r="B149" s="9" t="s">
        <v>135</v>
      </c>
      <c r="C149" s="13" t="s">
        <v>136</v>
      </c>
      <c r="D149" s="5">
        <f t="shared" si="32"/>
        <v>0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8"/>
      <c r="V149" s="10"/>
      <c r="W149" s="10"/>
      <c r="X149" s="42">
        <f t="shared" si="33"/>
        <v>0</v>
      </c>
      <c r="Y149" s="5">
        <f t="shared" si="34"/>
        <v>0</v>
      </c>
      <c r="Z149" s="5">
        <f t="shared" si="35"/>
        <v>0</v>
      </c>
      <c r="AA149" s="6">
        <f t="shared" si="36"/>
        <v>0</v>
      </c>
    </row>
    <row r="150" spans="1:27" x14ac:dyDescent="0.2">
      <c r="A150" s="35">
        <v>149</v>
      </c>
      <c r="B150" s="9" t="s">
        <v>134</v>
      </c>
      <c r="C150" s="39" t="s">
        <v>24</v>
      </c>
      <c r="D150" s="5">
        <f t="shared" si="32"/>
        <v>10</v>
      </c>
      <c r="E150" s="10"/>
      <c r="F150" s="10">
        <v>8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8">
        <v>1</v>
      </c>
      <c r="V150" s="10"/>
      <c r="W150" s="10">
        <v>1</v>
      </c>
      <c r="X150" s="42">
        <f t="shared" si="33"/>
        <v>8</v>
      </c>
      <c r="Y150" s="5">
        <f t="shared" si="34"/>
        <v>1</v>
      </c>
      <c r="Z150" s="5">
        <f t="shared" si="35"/>
        <v>1</v>
      </c>
      <c r="AA150" s="6">
        <f t="shared" si="36"/>
        <v>0</v>
      </c>
    </row>
    <row r="151" spans="1:27" x14ac:dyDescent="0.2">
      <c r="A151" s="35">
        <v>150</v>
      </c>
      <c r="B151" s="9" t="s">
        <v>134</v>
      </c>
      <c r="C151" s="39" t="s">
        <v>137</v>
      </c>
      <c r="D151" s="5">
        <f t="shared" si="32"/>
        <v>7</v>
      </c>
      <c r="E151" s="10"/>
      <c r="F151" s="10">
        <v>5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>
        <v>2</v>
      </c>
      <c r="S151" s="10"/>
      <c r="T151" s="10"/>
      <c r="U151" s="8"/>
      <c r="V151" s="10"/>
      <c r="W151" s="10"/>
      <c r="X151" s="42">
        <f t="shared" si="33"/>
        <v>5</v>
      </c>
      <c r="Y151" s="5">
        <f t="shared" si="34"/>
        <v>2</v>
      </c>
      <c r="Z151" s="5">
        <f t="shared" si="35"/>
        <v>0</v>
      </c>
      <c r="AA151" s="6">
        <f t="shared" si="36"/>
        <v>0</v>
      </c>
    </row>
    <row r="152" spans="1:27" x14ac:dyDescent="0.2">
      <c r="A152" s="35">
        <v>151</v>
      </c>
      <c r="B152" s="9" t="s">
        <v>135</v>
      </c>
      <c r="C152" s="39" t="s">
        <v>138</v>
      </c>
      <c r="D152" s="5">
        <f t="shared" si="32"/>
        <v>2</v>
      </c>
      <c r="E152" s="10"/>
      <c r="F152" s="10">
        <v>2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8"/>
      <c r="V152" s="10"/>
      <c r="W152" s="10"/>
      <c r="X152" s="42">
        <f t="shared" si="33"/>
        <v>2</v>
      </c>
      <c r="Y152" s="5">
        <f t="shared" si="34"/>
        <v>0</v>
      </c>
      <c r="Z152" s="5">
        <f t="shared" si="35"/>
        <v>0</v>
      </c>
      <c r="AA152" s="6">
        <f t="shared" si="36"/>
        <v>0</v>
      </c>
    </row>
    <row r="153" spans="1:27" x14ac:dyDescent="0.2">
      <c r="A153" s="35">
        <v>152</v>
      </c>
      <c r="B153" s="9" t="s">
        <v>135</v>
      </c>
      <c r="C153" s="13" t="s">
        <v>139</v>
      </c>
      <c r="D153" s="5">
        <f t="shared" si="32"/>
        <v>0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8"/>
      <c r="V153" s="10"/>
      <c r="W153" s="10"/>
      <c r="X153" s="42">
        <f t="shared" si="33"/>
        <v>0</v>
      </c>
      <c r="Y153" s="5">
        <f t="shared" si="34"/>
        <v>0</v>
      </c>
      <c r="Z153" s="5">
        <f t="shared" si="35"/>
        <v>0</v>
      </c>
      <c r="AA153" s="6">
        <f t="shared" si="36"/>
        <v>0</v>
      </c>
    </row>
    <row r="154" spans="1:27" x14ac:dyDescent="0.2">
      <c r="A154" s="35">
        <v>153</v>
      </c>
      <c r="B154" s="9" t="s">
        <v>135</v>
      </c>
      <c r="C154" s="39" t="s">
        <v>140</v>
      </c>
      <c r="D154" s="5">
        <f t="shared" si="32"/>
        <v>0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8"/>
      <c r="V154" s="10"/>
      <c r="W154" s="10"/>
      <c r="X154" s="42">
        <f t="shared" si="33"/>
        <v>0</v>
      </c>
      <c r="Y154" s="5">
        <f t="shared" si="34"/>
        <v>0</v>
      </c>
      <c r="Z154" s="5">
        <f t="shared" si="35"/>
        <v>0</v>
      </c>
      <c r="AA154" s="6">
        <f t="shared" si="36"/>
        <v>0</v>
      </c>
    </row>
    <row r="155" spans="1:27" x14ac:dyDescent="0.2">
      <c r="A155" s="35">
        <v>154</v>
      </c>
      <c r="B155" s="9" t="s">
        <v>135</v>
      </c>
      <c r="C155" s="39" t="s">
        <v>150</v>
      </c>
      <c r="D155" s="5">
        <f t="shared" si="32"/>
        <v>0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8"/>
      <c r="V155" s="10"/>
      <c r="W155" s="10"/>
      <c r="X155" s="42">
        <f t="shared" si="33"/>
        <v>0</v>
      </c>
      <c r="Y155" s="5">
        <f t="shared" si="34"/>
        <v>0</v>
      </c>
      <c r="Z155" s="5">
        <f t="shared" si="35"/>
        <v>0</v>
      </c>
      <c r="AA155" s="6">
        <f t="shared" si="36"/>
        <v>0</v>
      </c>
    </row>
    <row r="156" spans="1:27" x14ac:dyDescent="0.2">
      <c r="A156" s="35">
        <v>155</v>
      </c>
      <c r="B156" s="9" t="s">
        <v>135</v>
      </c>
      <c r="C156" s="39" t="s">
        <v>141</v>
      </c>
      <c r="D156" s="5">
        <f t="shared" si="32"/>
        <v>0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8"/>
      <c r="V156" s="10"/>
      <c r="W156" s="10"/>
      <c r="X156" s="42">
        <f t="shared" si="33"/>
        <v>0</v>
      </c>
      <c r="Y156" s="5">
        <f t="shared" si="34"/>
        <v>0</v>
      </c>
      <c r="Z156" s="5">
        <f t="shared" si="35"/>
        <v>0</v>
      </c>
      <c r="AA156" s="6">
        <f t="shared" si="36"/>
        <v>0</v>
      </c>
    </row>
    <row r="157" spans="1:27" x14ac:dyDescent="0.2">
      <c r="A157" s="35">
        <v>156</v>
      </c>
      <c r="B157" s="9" t="s">
        <v>134</v>
      </c>
      <c r="C157" s="39" t="s">
        <v>151</v>
      </c>
      <c r="D157" s="5">
        <f t="shared" si="32"/>
        <v>6</v>
      </c>
      <c r="E157" s="10"/>
      <c r="F157" s="10">
        <v>4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8">
        <v>2</v>
      </c>
      <c r="V157" s="10"/>
      <c r="W157" s="10"/>
      <c r="X157" s="42">
        <f t="shared" si="33"/>
        <v>4</v>
      </c>
      <c r="Y157" s="5">
        <f t="shared" si="34"/>
        <v>2</v>
      </c>
      <c r="Z157" s="5">
        <f t="shared" si="35"/>
        <v>0</v>
      </c>
      <c r="AA157" s="6">
        <f t="shared" si="36"/>
        <v>0</v>
      </c>
    </row>
    <row r="158" spans="1:27" x14ac:dyDescent="0.2">
      <c r="A158" s="35">
        <v>157</v>
      </c>
      <c r="B158" s="9" t="s">
        <v>134</v>
      </c>
      <c r="C158" s="39" t="s">
        <v>142</v>
      </c>
      <c r="D158" s="5">
        <f t="shared" si="32"/>
        <v>5</v>
      </c>
      <c r="E158" s="10"/>
      <c r="F158" s="10">
        <v>4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>
        <v>1</v>
      </c>
      <c r="S158" s="10"/>
      <c r="T158" s="10"/>
      <c r="U158" s="8"/>
      <c r="V158" s="10"/>
      <c r="W158" s="10"/>
      <c r="X158" s="42">
        <f t="shared" si="33"/>
        <v>4</v>
      </c>
      <c r="Y158" s="5">
        <f t="shared" si="34"/>
        <v>1</v>
      </c>
      <c r="Z158" s="5">
        <f t="shared" si="35"/>
        <v>0</v>
      </c>
      <c r="AA158" s="6">
        <f t="shared" si="36"/>
        <v>0</v>
      </c>
    </row>
    <row r="159" spans="1:27" x14ac:dyDescent="0.2">
      <c r="A159" s="35">
        <v>158</v>
      </c>
      <c r="B159" s="9" t="s">
        <v>134</v>
      </c>
      <c r="C159" s="39" t="s">
        <v>152</v>
      </c>
      <c r="D159" s="5">
        <f t="shared" si="32"/>
        <v>8</v>
      </c>
      <c r="E159" s="10"/>
      <c r="F159" s="10">
        <v>6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>
        <v>2</v>
      </c>
      <c r="S159" s="10"/>
      <c r="T159" s="10"/>
      <c r="U159" s="8"/>
      <c r="V159" s="10"/>
      <c r="W159" s="10"/>
      <c r="X159" s="42">
        <f t="shared" si="33"/>
        <v>6</v>
      </c>
      <c r="Y159" s="5">
        <f t="shared" si="34"/>
        <v>2</v>
      </c>
      <c r="Z159" s="5">
        <f t="shared" si="35"/>
        <v>0</v>
      </c>
      <c r="AA159" s="6">
        <f t="shared" si="36"/>
        <v>0</v>
      </c>
    </row>
    <row r="160" spans="1:27" x14ac:dyDescent="0.2">
      <c r="A160" s="35">
        <v>159</v>
      </c>
      <c r="B160" s="9" t="s">
        <v>135</v>
      </c>
      <c r="C160" s="13" t="s">
        <v>143</v>
      </c>
      <c r="D160" s="5">
        <f t="shared" si="32"/>
        <v>0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8"/>
      <c r="V160" s="10"/>
      <c r="W160" s="10"/>
      <c r="X160" s="42">
        <f t="shared" si="33"/>
        <v>0</v>
      </c>
      <c r="Y160" s="5">
        <f t="shared" si="34"/>
        <v>0</v>
      </c>
      <c r="Z160" s="5">
        <f t="shared" si="35"/>
        <v>0</v>
      </c>
      <c r="AA160" s="6">
        <f t="shared" si="36"/>
        <v>0</v>
      </c>
    </row>
    <row r="161" spans="1:27" x14ac:dyDescent="0.2">
      <c r="A161" s="35">
        <v>160</v>
      </c>
      <c r="B161" s="9" t="s">
        <v>134</v>
      </c>
      <c r="C161" s="39" t="s">
        <v>144</v>
      </c>
      <c r="D161" s="5">
        <f t="shared" si="32"/>
        <v>6</v>
      </c>
      <c r="E161" s="10"/>
      <c r="F161" s="10">
        <v>3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>
        <v>2</v>
      </c>
      <c r="S161" s="10"/>
      <c r="T161" s="10"/>
      <c r="U161" s="8">
        <v>1</v>
      </c>
      <c r="V161" s="10"/>
      <c r="W161" s="10"/>
      <c r="X161" s="42">
        <f t="shared" si="33"/>
        <v>3</v>
      </c>
      <c r="Y161" s="5">
        <f t="shared" si="34"/>
        <v>3</v>
      </c>
      <c r="Z161" s="5">
        <f t="shared" si="35"/>
        <v>0</v>
      </c>
      <c r="AA161" s="6">
        <f t="shared" si="36"/>
        <v>0</v>
      </c>
    </row>
  </sheetData>
  <sortState ref="A7:AA161">
    <sortCondition ref="A7:A161"/>
  </sortState>
  <printOptions gridLines="1"/>
  <pageMargins left="0.23622047244094491" right="0.23622047244094491" top="0.74803149606299213" bottom="0.74803149606299213" header="0.31496062992125984" footer="0.31496062992125984"/>
  <pageSetup paperSize="8" fitToHeight="0" orientation="landscape" r:id="rId1"/>
  <rowBreaks count="4" manualBreakCount="4">
    <brk id="34" max="16383" man="1"/>
    <brk id="71" max="16383" man="1"/>
    <brk id="100" max="16383" man="1"/>
    <brk id="143" max="16383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="110" zoomScaleNormal="110" workbookViewId="0"/>
  </sheetViews>
  <sheetFormatPr defaultRowHeight="15" x14ac:dyDescent="0.25"/>
  <cols>
    <col min="1" max="1" width="40" bestFit="1" customWidth="1"/>
    <col min="2" max="6" width="15.7109375" customWidth="1"/>
    <col min="7" max="7" width="11.140625" style="40" customWidth="1"/>
    <col min="8" max="8" width="9.28515625" bestFit="1" customWidth="1"/>
    <col min="9" max="11" width="9.5703125" bestFit="1" customWidth="1"/>
  </cols>
  <sheetData>
    <row r="1" spans="1:11" s="25" customFormat="1" ht="90" x14ac:dyDescent="0.25">
      <c r="A1" s="32" t="s">
        <v>202</v>
      </c>
      <c r="B1" s="32" t="s">
        <v>169</v>
      </c>
      <c r="C1" s="32" t="s">
        <v>17</v>
      </c>
      <c r="D1" s="32" t="s">
        <v>160</v>
      </c>
      <c r="E1" s="32" t="s">
        <v>161</v>
      </c>
      <c r="F1" s="32" t="s">
        <v>153</v>
      </c>
      <c r="G1" s="44" t="s">
        <v>164</v>
      </c>
      <c r="H1" s="30" t="s">
        <v>17</v>
      </c>
      <c r="I1" s="30" t="s">
        <v>160</v>
      </c>
      <c r="J1" s="30" t="s">
        <v>161</v>
      </c>
      <c r="K1" s="30" t="s">
        <v>153</v>
      </c>
    </row>
    <row r="2" spans="1:11" x14ac:dyDescent="0.25">
      <c r="A2" s="28" t="s">
        <v>0</v>
      </c>
      <c r="B2" s="99">
        <f>PO_Old_New!B2</f>
        <v>74</v>
      </c>
      <c r="C2" s="26">
        <f>Pres!E6</f>
        <v>6</v>
      </c>
      <c r="D2" s="26">
        <f>Pres!E4</f>
        <v>49</v>
      </c>
      <c r="E2" s="26">
        <f>Pres!E5</f>
        <v>1</v>
      </c>
      <c r="F2" s="26">
        <f>SUM(C2:E2)</f>
        <v>56</v>
      </c>
      <c r="G2" s="45">
        <f>B2-F2</f>
        <v>18</v>
      </c>
      <c r="H2" s="31">
        <f>C2*100/$B2</f>
        <v>8.1081081081081088</v>
      </c>
      <c r="I2" s="31">
        <f t="shared" ref="I2:K17" si="0">D2*100/$B2</f>
        <v>66.21621621621621</v>
      </c>
      <c r="J2" s="31">
        <f t="shared" si="0"/>
        <v>1.3513513513513513</v>
      </c>
      <c r="K2" s="31">
        <f t="shared" si="0"/>
        <v>75.675675675675677</v>
      </c>
    </row>
    <row r="3" spans="1:11" x14ac:dyDescent="0.25">
      <c r="A3" s="28" t="s">
        <v>157</v>
      </c>
      <c r="B3" s="99">
        <f>PO_Old_New!B3</f>
        <v>1701</v>
      </c>
      <c r="C3" s="26">
        <f>Pres!F6</f>
        <v>9</v>
      </c>
      <c r="D3" s="26">
        <f>Pres!F4</f>
        <v>430</v>
      </c>
      <c r="E3" s="26">
        <f>Pres!F5</f>
        <v>1075</v>
      </c>
      <c r="F3" s="26">
        <f t="shared" ref="F3:F20" si="1">SUM(C3:E3)</f>
        <v>1514</v>
      </c>
      <c r="G3" s="45">
        <f t="shared" ref="G3:G26" si="2">B3-F3</f>
        <v>187</v>
      </c>
      <c r="H3" s="31">
        <f t="shared" ref="H3:K26" si="3">C3*100/$B3</f>
        <v>0.52910052910052907</v>
      </c>
      <c r="I3" s="31">
        <f t="shared" si="0"/>
        <v>25.279247501469722</v>
      </c>
      <c r="J3" s="31">
        <f t="shared" si="0"/>
        <v>63.198118753674308</v>
      </c>
      <c r="K3" s="31">
        <f t="shared" si="0"/>
        <v>89.006466784244566</v>
      </c>
    </row>
    <row r="4" spans="1:11" x14ac:dyDescent="0.25">
      <c r="A4" s="29" t="s">
        <v>158</v>
      </c>
      <c r="B4" s="99">
        <f>PO_Old_New!B4</f>
        <v>311</v>
      </c>
      <c r="C4" s="26">
        <f>Pres!G6</f>
        <v>18</v>
      </c>
      <c r="D4" s="26">
        <f>Pres!G4</f>
        <v>224</v>
      </c>
      <c r="E4" s="26">
        <f>Pres!G5</f>
        <v>7</v>
      </c>
      <c r="F4" s="26">
        <f t="shared" si="1"/>
        <v>249</v>
      </c>
      <c r="G4" s="45">
        <f t="shared" si="2"/>
        <v>62</v>
      </c>
      <c r="H4" s="31">
        <f t="shared" si="3"/>
        <v>5.787781350482315</v>
      </c>
      <c r="I4" s="31">
        <f t="shared" si="0"/>
        <v>72.025723472668815</v>
      </c>
      <c r="J4" s="31">
        <f t="shared" si="0"/>
        <v>2.2508038585209005</v>
      </c>
      <c r="K4" s="31">
        <f t="shared" si="0"/>
        <v>80.064308681672031</v>
      </c>
    </row>
    <row r="5" spans="1:11" x14ac:dyDescent="0.25">
      <c r="A5" s="28" t="s">
        <v>1</v>
      </c>
      <c r="B5" s="99">
        <f>PO_Old_New!B5</f>
        <v>100</v>
      </c>
      <c r="C5" s="26">
        <f>Pres!H6</f>
        <v>11</v>
      </c>
      <c r="D5" s="26">
        <f>Pres!H4</f>
        <v>23</v>
      </c>
      <c r="E5" s="26">
        <f>Pres!H5</f>
        <v>56</v>
      </c>
      <c r="F5" s="26">
        <f t="shared" si="1"/>
        <v>90</v>
      </c>
      <c r="G5" s="45">
        <f t="shared" si="2"/>
        <v>10</v>
      </c>
      <c r="H5" s="31">
        <f t="shared" si="3"/>
        <v>11</v>
      </c>
      <c r="I5" s="31">
        <f t="shared" si="0"/>
        <v>23</v>
      </c>
      <c r="J5" s="31">
        <f t="shared" si="0"/>
        <v>56</v>
      </c>
      <c r="K5" s="31">
        <f t="shared" si="0"/>
        <v>90</v>
      </c>
    </row>
    <row r="6" spans="1:11" s="49" customFormat="1" ht="29.25" customHeight="1" x14ac:dyDescent="0.25">
      <c r="A6" s="29" t="s">
        <v>166</v>
      </c>
      <c r="B6" s="99">
        <f>PO_Old_New!B6+PO_Old_New!B7</f>
        <v>168</v>
      </c>
      <c r="C6" s="47">
        <f>Pres!I6</f>
        <v>12</v>
      </c>
      <c r="D6" s="47">
        <f>Pres!I4</f>
        <v>20</v>
      </c>
      <c r="E6" s="47">
        <f>Pres!I5</f>
        <v>35</v>
      </c>
      <c r="F6" s="26">
        <f t="shared" si="1"/>
        <v>67</v>
      </c>
      <c r="G6" s="51">
        <f t="shared" si="2"/>
        <v>101</v>
      </c>
      <c r="H6" s="48">
        <f t="shared" si="3"/>
        <v>7.1428571428571432</v>
      </c>
      <c r="I6" s="48">
        <f t="shared" si="0"/>
        <v>11.904761904761905</v>
      </c>
      <c r="J6" s="48">
        <f t="shared" si="0"/>
        <v>20.833333333333332</v>
      </c>
      <c r="K6" s="48">
        <f t="shared" si="0"/>
        <v>39.88095238095238</v>
      </c>
    </row>
    <row r="7" spans="1:11" s="49" customFormat="1" x14ac:dyDescent="0.25">
      <c r="A7" s="29" t="s">
        <v>167</v>
      </c>
      <c r="B7" s="99">
        <f>PO_Old_New!B8</f>
        <v>0</v>
      </c>
      <c r="C7" s="47">
        <f>Pres!J6</f>
        <v>0</v>
      </c>
      <c r="D7" s="47">
        <f>Pres!J4</f>
        <v>0</v>
      </c>
      <c r="E7" s="47">
        <f>Pres!J5</f>
        <v>0</v>
      </c>
      <c r="F7" s="26">
        <f t="shared" si="1"/>
        <v>0</v>
      </c>
      <c r="G7" s="51">
        <f t="shared" si="2"/>
        <v>0</v>
      </c>
      <c r="H7" s="48" t="e">
        <f t="shared" si="3"/>
        <v>#DIV/0!</v>
      </c>
      <c r="I7" s="48" t="e">
        <f t="shared" si="0"/>
        <v>#DIV/0!</v>
      </c>
      <c r="J7" s="48" t="e">
        <f t="shared" si="0"/>
        <v>#DIV/0!</v>
      </c>
      <c r="K7" s="48" t="e">
        <f t="shared" si="0"/>
        <v>#DIV/0!</v>
      </c>
    </row>
    <row r="8" spans="1:11" x14ac:dyDescent="0.25">
      <c r="A8" s="28" t="s">
        <v>2</v>
      </c>
      <c r="B8" s="99">
        <f>PO_Old_New!B9</f>
        <v>13</v>
      </c>
      <c r="C8" s="26">
        <f>Pres!K6</f>
        <v>2</v>
      </c>
      <c r="D8" s="26">
        <f>Pres!K4</f>
        <v>5</v>
      </c>
      <c r="E8" s="26">
        <f>Pres!K5</f>
        <v>0</v>
      </c>
      <c r="F8" s="26">
        <f t="shared" si="1"/>
        <v>7</v>
      </c>
      <c r="G8" s="45">
        <f t="shared" si="2"/>
        <v>6</v>
      </c>
      <c r="H8" s="31">
        <f t="shared" si="3"/>
        <v>15.384615384615385</v>
      </c>
      <c r="I8" s="31">
        <f t="shared" si="0"/>
        <v>38.46153846153846</v>
      </c>
      <c r="J8" s="31">
        <f t="shared" si="0"/>
        <v>0</v>
      </c>
      <c r="K8" s="31">
        <f t="shared" si="0"/>
        <v>53.846153846153847</v>
      </c>
    </row>
    <row r="9" spans="1:11" x14ac:dyDescent="0.25">
      <c r="A9" s="28" t="s">
        <v>3</v>
      </c>
      <c r="B9" s="99">
        <f>PO_Old_New!B10</f>
        <v>3</v>
      </c>
      <c r="C9" s="26">
        <f>Pres!L6</f>
        <v>3</v>
      </c>
      <c r="D9" s="26">
        <f>Pres!L4</f>
        <v>0</v>
      </c>
      <c r="E9" s="26">
        <f>Pres!L5</f>
        <v>1</v>
      </c>
      <c r="F9" s="26">
        <f t="shared" si="1"/>
        <v>4</v>
      </c>
      <c r="G9" s="90">
        <f t="shared" si="2"/>
        <v>-1</v>
      </c>
      <c r="H9" s="31">
        <f t="shared" si="3"/>
        <v>100</v>
      </c>
      <c r="I9" s="31">
        <f t="shared" si="0"/>
        <v>0</v>
      </c>
      <c r="J9" s="31">
        <f t="shared" si="0"/>
        <v>33.333333333333336</v>
      </c>
      <c r="K9" s="31">
        <f t="shared" si="0"/>
        <v>133.33333333333334</v>
      </c>
    </row>
    <row r="10" spans="1:11" x14ac:dyDescent="0.25">
      <c r="A10" s="28" t="s">
        <v>4</v>
      </c>
      <c r="B10" s="99">
        <f>PO_Old_New!B11</f>
        <v>6</v>
      </c>
      <c r="C10" s="26">
        <f>Pres!M6</f>
        <v>4</v>
      </c>
      <c r="D10" s="26">
        <f>Pres!M4</f>
        <v>0</v>
      </c>
      <c r="E10" s="26">
        <f>Pres!M5</f>
        <v>0</v>
      </c>
      <c r="F10" s="26">
        <f t="shared" si="1"/>
        <v>4</v>
      </c>
      <c r="G10" s="45">
        <f t="shared" si="2"/>
        <v>2</v>
      </c>
      <c r="H10" s="31">
        <f t="shared" si="3"/>
        <v>66.666666666666671</v>
      </c>
      <c r="I10" s="31">
        <f t="shared" si="0"/>
        <v>0</v>
      </c>
      <c r="J10" s="31">
        <f t="shared" si="0"/>
        <v>0</v>
      </c>
      <c r="K10" s="31">
        <f t="shared" si="0"/>
        <v>66.666666666666671</v>
      </c>
    </row>
    <row r="11" spans="1:11" x14ac:dyDescent="0.25">
      <c r="A11" s="28" t="s">
        <v>5</v>
      </c>
      <c r="B11" s="99">
        <f>PO_Old_New!B12</f>
        <v>2</v>
      </c>
      <c r="C11" s="26">
        <f>Pres!N6</f>
        <v>1</v>
      </c>
      <c r="D11" s="26">
        <f>Pres!N4</f>
        <v>0</v>
      </c>
      <c r="E11" s="26">
        <f>Pres!N5</f>
        <v>0</v>
      </c>
      <c r="F11" s="26">
        <f t="shared" si="1"/>
        <v>1</v>
      </c>
      <c r="G11" s="45">
        <f t="shared" si="2"/>
        <v>1</v>
      </c>
      <c r="H11" s="31">
        <f t="shared" si="3"/>
        <v>50</v>
      </c>
      <c r="I11" s="31">
        <f t="shared" si="0"/>
        <v>0</v>
      </c>
      <c r="J11" s="31">
        <f t="shared" si="0"/>
        <v>0</v>
      </c>
      <c r="K11" s="31">
        <f t="shared" si="0"/>
        <v>50</v>
      </c>
    </row>
    <row r="12" spans="1:11" x14ac:dyDescent="0.25">
      <c r="A12" s="28" t="s">
        <v>6</v>
      </c>
      <c r="B12" s="99">
        <f>PO_Old_New!B13</f>
        <v>0</v>
      </c>
      <c r="C12" s="26">
        <f>Pres!O6</f>
        <v>0</v>
      </c>
      <c r="D12" s="26">
        <f>Pres!O4</f>
        <v>0</v>
      </c>
      <c r="E12" s="26">
        <f>Pres!O5</f>
        <v>0</v>
      </c>
      <c r="F12" s="26">
        <f t="shared" si="1"/>
        <v>0</v>
      </c>
      <c r="G12" s="45">
        <f t="shared" si="2"/>
        <v>0</v>
      </c>
      <c r="H12" s="31">
        <v>0</v>
      </c>
      <c r="I12" s="31">
        <v>0</v>
      </c>
      <c r="J12" s="31">
        <v>0</v>
      </c>
      <c r="K12" s="31">
        <v>0</v>
      </c>
    </row>
    <row r="13" spans="1:11" x14ac:dyDescent="0.25">
      <c r="A13" s="28" t="s">
        <v>7</v>
      </c>
      <c r="B13" s="99">
        <f>PO_Old_New!B14</f>
        <v>97</v>
      </c>
      <c r="C13" s="26">
        <f>Pres!P6</f>
        <v>10</v>
      </c>
      <c r="D13" s="26">
        <f>Pres!P4</f>
        <v>61</v>
      </c>
      <c r="E13" s="26">
        <f>Pres!P5</f>
        <v>1</v>
      </c>
      <c r="F13" s="26">
        <f t="shared" si="1"/>
        <v>72</v>
      </c>
      <c r="G13" s="45">
        <f t="shared" si="2"/>
        <v>25</v>
      </c>
      <c r="H13" s="31">
        <f t="shared" si="3"/>
        <v>10.309278350515465</v>
      </c>
      <c r="I13" s="31">
        <f t="shared" si="0"/>
        <v>62.886597938144327</v>
      </c>
      <c r="J13" s="31">
        <f t="shared" si="0"/>
        <v>1.0309278350515463</v>
      </c>
      <c r="K13" s="31">
        <f t="shared" si="0"/>
        <v>74.226804123711347</v>
      </c>
    </row>
    <row r="14" spans="1:11" x14ac:dyDescent="0.25">
      <c r="A14" s="28" t="s">
        <v>8</v>
      </c>
      <c r="B14" s="99">
        <f>PO_Old_New!B15</f>
        <v>148</v>
      </c>
      <c r="C14" s="26">
        <f>Pres!Q6</f>
        <v>13</v>
      </c>
      <c r="D14" s="26">
        <f>Pres!Q4</f>
        <v>79</v>
      </c>
      <c r="E14" s="26">
        <f>Pres!Q5</f>
        <v>35</v>
      </c>
      <c r="F14" s="26">
        <f t="shared" si="1"/>
        <v>127</v>
      </c>
      <c r="G14" s="45">
        <f t="shared" si="2"/>
        <v>21</v>
      </c>
      <c r="H14" s="31">
        <f t="shared" si="3"/>
        <v>8.7837837837837842</v>
      </c>
      <c r="I14" s="31">
        <f t="shared" si="0"/>
        <v>53.378378378378379</v>
      </c>
      <c r="J14" s="31">
        <f t="shared" si="0"/>
        <v>23.648648648648649</v>
      </c>
      <c r="K14" s="31">
        <f t="shared" si="0"/>
        <v>85.810810810810807</v>
      </c>
    </row>
    <row r="15" spans="1:11" x14ac:dyDescent="0.25">
      <c r="A15" s="28" t="s">
        <v>9</v>
      </c>
      <c r="B15" s="99">
        <f>PO_Old_New!B16</f>
        <v>439</v>
      </c>
      <c r="C15" s="26">
        <f>Pres!R6</f>
        <v>25</v>
      </c>
      <c r="D15" s="26">
        <f>Pres!R4</f>
        <v>93</v>
      </c>
      <c r="E15" s="26">
        <f>Pres!R5</f>
        <v>280</v>
      </c>
      <c r="F15" s="26">
        <f t="shared" si="1"/>
        <v>398</v>
      </c>
      <c r="G15" s="45">
        <f t="shared" si="2"/>
        <v>41</v>
      </c>
      <c r="H15" s="31">
        <f t="shared" si="3"/>
        <v>5.6947608200455582</v>
      </c>
      <c r="I15" s="31">
        <f t="shared" si="0"/>
        <v>21.184510250569478</v>
      </c>
      <c r="J15" s="31">
        <f t="shared" si="0"/>
        <v>63.781321184510247</v>
      </c>
      <c r="K15" s="31">
        <f t="shared" si="0"/>
        <v>90.66059225512528</v>
      </c>
    </row>
    <row r="16" spans="1:11" x14ac:dyDescent="0.25">
      <c r="A16" s="28" t="s">
        <v>10</v>
      </c>
      <c r="B16" s="99">
        <f>PO_Old_New!B17</f>
        <v>12</v>
      </c>
      <c r="C16" s="26">
        <f>Pres!S6</f>
        <v>1</v>
      </c>
      <c r="D16" s="26">
        <f>Pres!S4</f>
        <v>2</v>
      </c>
      <c r="E16" s="26">
        <f>Pres!S5</f>
        <v>5</v>
      </c>
      <c r="F16" s="26">
        <f t="shared" si="1"/>
        <v>8</v>
      </c>
      <c r="G16" s="45">
        <f t="shared" si="2"/>
        <v>4</v>
      </c>
      <c r="H16" s="31">
        <f t="shared" si="3"/>
        <v>8.3333333333333339</v>
      </c>
      <c r="I16" s="31">
        <f t="shared" si="0"/>
        <v>16.666666666666668</v>
      </c>
      <c r="J16" s="31">
        <f t="shared" si="0"/>
        <v>41.666666666666664</v>
      </c>
      <c r="K16" s="31">
        <f t="shared" si="0"/>
        <v>66.666666666666671</v>
      </c>
    </row>
    <row r="17" spans="1:13" x14ac:dyDescent="0.25">
      <c r="A17" s="28" t="s">
        <v>11</v>
      </c>
      <c r="B17" s="99">
        <f>PO_Old_New!B18</f>
        <v>21</v>
      </c>
      <c r="C17" s="26">
        <f>Pres!T6</f>
        <v>3</v>
      </c>
      <c r="D17" s="26">
        <f>Pres!T4</f>
        <v>2</v>
      </c>
      <c r="E17" s="26">
        <f>Pres!T5</f>
        <v>1</v>
      </c>
      <c r="F17" s="26">
        <f t="shared" si="1"/>
        <v>6</v>
      </c>
      <c r="G17" s="45">
        <f t="shared" si="2"/>
        <v>15</v>
      </c>
      <c r="H17" s="31">
        <f t="shared" si="3"/>
        <v>14.285714285714286</v>
      </c>
      <c r="I17" s="31">
        <f t="shared" si="0"/>
        <v>9.5238095238095237</v>
      </c>
      <c r="J17" s="31">
        <f t="shared" si="0"/>
        <v>4.7619047619047619</v>
      </c>
      <c r="K17" s="31">
        <f t="shared" si="0"/>
        <v>28.571428571428573</v>
      </c>
    </row>
    <row r="18" spans="1:13" x14ac:dyDescent="0.25">
      <c r="A18" s="28" t="s">
        <v>12</v>
      </c>
      <c r="B18" s="99">
        <f>PO_Old_New!B19</f>
        <v>243</v>
      </c>
      <c r="C18" s="26">
        <f>Pres!U6</f>
        <v>3</v>
      </c>
      <c r="D18" s="26">
        <f>Pres!U4</f>
        <v>114</v>
      </c>
      <c r="E18" s="26">
        <f>Pres!U5</f>
        <v>111</v>
      </c>
      <c r="F18" s="26">
        <f t="shared" si="1"/>
        <v>228</v>
      </c>
      <c r="G18" s="45">
        <f t="shared" si="2"/>
        <v>15</v>
      </c>
      <c r="H18" s="31">
        <f t="shared" si="3"/>
        <v>1.2345679012345678</v>
      </c>
      <c r="I18" s="31">
        <f t="shared" si="3"/>
        <v>46.913580246913583</v>
      </c>
      <c r="J18" s="31">
        <f t="shared" si="3"/>
        <v>45.679012345679013</v>
      </c>
      <c r="K18" s="31">
        <f t="shared" si="3"/>
        <v>93.827160493827165</v>
      </c>
    </row>
    <row r="19" spans="1:13" x14ac:dyDescent="0.25">
      <c r="A19" s="28" t="s">
        <v>13</v>
      </c>
      <c r="B19" s="99">
        <f>PO_Old_New!B20</f>
        <v>25</v>
      </c>
      <c r="C19" s="26">
        <f>Pres!V6</f>
        <v>9</v>
      </c>
      <c r="D19" s="26">
        <f>Pres!V4</f>
        <v>14</v>
      </c>
      <c r="E19" s="26">
        <f>Pres!V5</f>
        <v>1</v>
      </c>
      <c r="F19" s="26">
        <f t="shared" si="1"/>
        <v>24</v>
      </c>
      <c r="G19" s="45">
        <f t="shared" si="2"/>
        <v>1</v>
      </c>
      <c r="H19" s="31">
        <f t="shared" si="3"/>
        <v>36</v>
      </c>
      <c r="I19" s="31">
        <f t="shared" si="3"/>
        <v>56</v>
      </c>
      <c r="J19" s="31">
        <f t="shared" si="3"/>
        <v>4</v>
      </c>
      <c r="K19" s="31">
        <f t="shared" si="3"/>
        <v>96</v>
      </c>
    </row>
    <row r="20" spans="1:13" x14ac:dyDescent="0.25">
      <c r="A20" s="28" t="s">
        <v>14</v>
      </c>
      <c r="B20" s="99">
        <f>PO_Old_New!B21</f>
        <v>115</v>
      </c>
      <c r="C20" s="26">
        <f>Pres!W6</f>
        <v>1</v>
      </c>
      <c r="D20" s="26">
        <f>Pres!W4</f>
        <v>26</v>
      </c>
      <c r="E20" s="26">
        <f>Pres!W5</f>
        <v>22</v>
      </c>
      <c r="F20" s="26">
        <f t="shared" si="1"/>
        <v>49</v>
      </c>
      <c r="G20" s="45">
        <f t="shared" si="2"/>
        <v>66</v>
      </c>
      <c r="H20" s="31">
        <f t="shared" si="3"/>
        <v>0.86956521739130432</v>
      </c>
      <c r="I20" s="31">
        <f t="shared" si="3"/>
        <v>22.608695652173914</v>
      </c>
      <c r="J20" s="31">
        <f t="shared" si="3"/>
        <v>19.130434782608695</v>
      </c>
      <c r="K20" s="31">
        <f t="shared" si="3"/>
        <v>42.608695652173914</v>
      </c>
    </row>
    <row r="21" spans="1:13" x14ac:dyDescent="0.25">
      <c r="G21" s="46"/>
      <c r="H21" s="27"/>
      <c r="I21" s="27"/>
      <c r="J21" s="27"/>
      <c r="K21" s="27"/>
    </row>
    <row r="22" spans="1:13" x14ac:dyDescent="0.25">
      <c r="A22" s="33" t="s">
        <v>154</v>
      </c>
      <c r="B22" s="26">
        <f>Pres!X2</f>
        <v>2378</v>
      </c>
      <c r="C22" s="26">
        <f>Pres!X6</f>
        <v>66</v>
      </c>
      <c r="D22" s="26">
        <f>Pres!X4</f>
        <v>751</v>
      </c>
      <c r="E22" s="26">
        <f>Pres!X5</f>
        <v>1175</v>
      </c>
      <c r="F22" s="26">
        <f>SUM(C22:E22)</f>
        <v>1992</v>
      </c>
      <c r="G22" s="45">
        <f t="shared" si="2"/>
        <v>386</v>
      </c>
      <c r="H22" s="31">
        <f t="shared" si="3"/>
        <v>2.7754415475189234</v>
      </c>
      <c r="I22" s="31">
        <f t="shared" si="3"/>
        <v>31.5811606391926</v>
      </c>
      <c r="J22" s="31">
        <f t="shared" si="3"/>
        <v>49.411269974768715</v>
      </c>
      <c r="K22" s="31">
        <f t="shared" si="3"/>
        <v>83.767872161480241</v>
      </c>
      <c r="M22" s="91">
        <f>B22-F22-G22</f>
        <v>0</v>
      </c>
    </row>
    <row r="23" spans="1:13" x14ac:dyDescent="0.25">
      <c r="A23" s="33" t="s">
        <v>155</v>
      </c>
      <c r="B23" s="26">
        <f>Pres!Y2</f>
        <v>985</v>
      </c>
      <c r="C23" s="26">
        <f>Pres!Y6</f>
        <v>64</v>
      </c>
      <c r="D23" s="26">
        <f>Pres!Y4</f>
        <v>365</v>
      </c>
      <c r="E23" s="26">
        <f>Pres!Y5</f>
        <v>434</v>
      </c>
      <c r="F23" s="26">
        <f t="shared" ref="F23:F24" si="4">SUM(C23:E23)</f>
        <v>863</v>
      </c>
      <c r="G23" s="45">
        <f t="shared" si="2"/>
        <v>122</v>
      </c>
      <c r="H23" s="31">
        <f t="shared" si="3"/>
        <v>6.4974619289340101</v>
      </c>
      <c r="I23" s="31">
        <f t="shared" si="3"/>
        <v>37.055837563451774</v>
      </c>
      <c r="J23" s="31">
        <f t="shared" si="3"/>
        <v>44.060913705583758</v>
      </c>
      <c r="K23" s="31">
        <f t="shared" si="3"/>
        <v>87.614213197969548</v>
      </c>
      <c r="M23" s="91">
        <f t="shared" ref="M23:M26" si="5">B23-F23-G23</f>
        <v>0</v>
      </c>
    </row>
    <row r="24" spans="1:13" x14ac:dyDescent="0.25">
      <c r="A24" s="33" t="s">
        <v>156</v>
      </c>
      <c r="B24" s="26">
        <f>Pres!Z2</f>
        <v>115</v>
      </c>
      <c r="C24" s="26">
        <f>Pres!Z6</f>
        <v>1</v>
      </c>
      <c r="D24" s="26">
        <f>Pres!Z4</f>
        <v>26</v>
      </c>
      <c r="E24" s="26">
        <f>Pres!Z5</f>
        <v>22</v>
      </c>
      <c r="F24" s="26">
        <f t="shared" si="4"/>
        <v>49</v>
      </c>
      <c r="G24" s="45">
        <f t="shared" si="2"/>
        <v>66</v>
      </c>
      <c r="H24" s="31">
        <f t="shared" si="3"/>
        <v>0.86956521739130432</v>
      </c>
      <c r="I24" s="31">
        <f t="shared" si="3"/>
        <v>22.608695652173914</v>
      </c>
      <c r="J24" s="31">
        <f t="shared" si="3"/>
        <v>19.130434782608695</v>
      </c>
      <c r="K24" s="31">
        <f t="shared" si="3"/>
        <v>42.608695652173914</v>
      </c>
      <c r="M24" s="91">
        <f t="shared" si="5"/>
        <v>0</v>
      </c>
    </row>
    <row r="25" spans="1:13" x14ac:dyDescent="0.25">
      <c r="G25" s="46"/>
      <c r="H25" s="27"/>
      <c r="I25" s="27"/>
      <c r="J25" s="27"/>
      <c r="K25" s="27"/>
      <c r="M25" s="91"/>
    </row>
    <row r="26" spans="1:13" x14ac:dyDescent="0.25">
      <c r="A26" s="33" t="s">
        <v>153</v>
      </c>
      <c r="B26" s="26">
        <f>SUM(B22:B25)</f>
        <v>3478</v>
      </c>
      <c r="C26" s="26">
        <f t="shared" ref="C26:E26" si="6">SUM(C22:C25)</f>
        <v>131</v>
      </c>
      <c r="D26" s="26">
        <f t="shared" si="6"/>
        <v>1142</v>
      </c>
      <c r="E26" s="26">
        <f t="shared" si="6"/>
        <v>1631</v>
      </c>
      <c r="F26" s="26">
        <f t="shared" ref="F26" si="7">SUM(C26:E26)</f>
        <v>2904</v>
      </c>
      <c r="G26" s="45">
        <f t="shared" si="2"/>
        <v>574</v>
      </c>
      <c r="H26" s="31">
        <f t="shared" si="3"/>
        <v>3.7665324899367452</v>
      </c>
      <c r="I26" s="31">
        <f t="shared" si="3"/>
        <v>32.834962622196663</v>
      </c>
      <c r="J26" s="31">
        <f t="shared" si="3"/>
        <v>46.894767107533063</v>
      </c>
      <c r="K26" s="31">
        <f t="shared" si="3"/>
        <v>83.496262219666477</v>
      </c>
      <c r="M26" s="91">
        <f t="shared" si="5"/>
        <v>0</v>
      </c>
    </row>
    <row r="28" spans="1:13" x14ac:dyDescent="0.25">
      <c r="B28" s="34">
        <f>B26*100/$B$26</f>
        <v>100</v>
      </c>
      <c r="C28" s="34">
        <f>C26*100/$B$26</f>
        <v>3.7665324899367452</v>
      </c>
      <c r="D28" s="34">
        <f t="shared" ref="D28:E28" si="8">D26*100/$B$26</f>
        <v>32.834962622196663</v>
      </c>
      <c r="E28" s="34">
        <f t="shared" si="8"/>
        <v>46.894767107533063</v>
      </c>
    </row>
  </sheetData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1"/>
  <sheetViews>
    <sheetView tabSelected="1" zoomScale="110" zoomScaleNormal="110" workbookViewId="0">
      <pane xSplit="3" ySplit="6" topLeftCell="D127" activePane="bottomRight" state="frozen"/>
      <selection pane="topRight" activeCell="D1" sqref="D1"/>
      <selection pane="bottomLeft" activeCell="A7" sqref="A7"/>
      <selection pane="bottomRight" activeCell="F153" sqref="F153"/>
    </sheetView>
  </sheetViews>
  <sheetFormatPr defaultColWidth="8.7109375" defaultRowHeight="12.75" x14ac:dyDescent="0.2"/>
  <cols>
    <col min="1" max="1" width="4" style="7" bestFit="1" customWidth="1"/>
    <col min="2" max="2" width="16.28515625" style="7" customWidth="1"/>
    <col min="3" max="3" width="24" style="7" bestFit="1" customWidth="1"/>
    <col min="4" max="4" width="8.7109375" style="7"/>
    <col min="5" max="5" width="9.140625" style="22" customWidth="1"/>
    <col min="6" max="6" width="11.140625" style="22" customWidth="1"/>
    <col min="7" max="7" width="10.28515625" style="22" customWidth="1"/>
    <col min="8" max="8" width="11.140625" style="22" customWidth="1"/>
    <col min="9" max="9" width="15.5703125" style="22" customWidth="1"/>
    <col min="10" max="10" width="16.140625" style="22" customWidth="1"/>
    <col min="11" max="11" width="10.5703125" style="22" customWidth="1"/>
    <col min="12" max="12" width="10.42578125" style="22" customWidth="1"/>
    <col min="13" max="13" width="10.140625" style="22" customWidth="1"/>
    <col min="14" max="14" width="10.5703125" style="22" customWidth="1"/>
    <col min="15" max="15" width="8.7109375" style="22" customWidth="1"/>
    <col min="16" max="16" width="10.28515625" style="22" customWidth="1"/>
    <col min="17" max="17" width="9.42578125" style="22" customWidth="1"/>
    <col min="18" max="18" width="10.5703125" style="22" customWidth="1"/>
    <col min="19" max="19" width="10.7109375" style="7" customWidth="1"/>
    <col min="20" max="20" width="10.85546875" style="7" customWidth="1"/>
    <col min="21" max="21" width="10.7109375" style="7" customWidth="1"/>
    <col min="22" max="22" width="10.85546875" style="7" customWidth="1"/>
    <col min="23" max="16384" width="8.7109375" style="7"/>
  </cols>
  <sheetData>
    <row r="1" spans="1:27" s="1" customFormat="1" ht="80.099999999999994" customHeight="1" x14ac:dyDescent="0.25">
      <c r="B1" s="1" t="s">
        <v>175</v>
      </c>
      <c r="D1" s="63" t="s">
        <v>153</v>
      </c>
      <c r="E1" s="21" t="s">
        <v>0</v>
      </c>
      <c r="F1" s="21" t="s">
        <v>157</v>
      </c>
      <c r="G1" s="21" t="s">
        <v>158</v>
      </c>
      <c r="H1" s="21" t="s">
        <v>1</v>
      </c>
      <c r="I1" s="21" t="s">
        <v>166</v>
      </c>
      <c r="J1" s="21" t="s">
        <v>167</v>
      </c>
      <c r="K1" s="21" t="s">
        <v>2</v>
      </c>
      <c r="L1" s="21" t="s">
        <v>3</v>
      </c>
      <c r="M1" s="21" t="s">
        <v>4</v>
      </c>
      <c r="N1" s="21" t="s">
        <v>5</v>
      </c>
      <c r="O1" s="21" t="s">
        <v>6</v>
      </c>
      <c r="P1" s="21" t="s">
        <v>7</v>
      </c>
      <c r="Q1" s="21" t="s">
        <v>8</v>
      </c>
      <c r="R1" s="21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1" t="s">
        <v>154</v>
      </c>
      <c r="Y1" s="1" t="s">
        <v>155</v>
      </c>
      <c r="Z1" s="1" t="s">
        <v>156</v>
      </c>
      <c r="AA1" s="1" t="s">
        <v>159</v>
      </c>
    </row>
    <row r="2" spans="1:27" x14ac:dyDescent="0.2">
      <c r="A2" s="3">
        <v>1</v>
      </c>
      <c r="B2" s="75" t="s">
        <v>182</v>
      </c>
      <c r="C2" s="4"/>
      <c r="D2" s="5">
        <f>SUM(E2:W2)</f>
        <v>3478</v>
      </c>
      <c r="E2" s="15">
        <f>74-3</f>
        <v>71</v>
      </c>
      <c r="F2" s="5">
        <f>1701+3-11</f>
        <v>1693</v>
      </c>
      <c r="G2" s="5">
        <f>311-29+11</f>
        <v>293</v>
      </c>
      <c r="H2" s="5">
        <f xml:space="preserve"> 100 + 8</f>
        <v>108</v>
      </c>
      <c r="I2" s="5">
        <f>71+97-28 +21</f>
        <v>161</v>
      </c>
      <c r="J2" s="5">
        <v>28</v>
      </c>
      <c r="K2" s="5">
        <v>13</v>
      </c>
      <c r="L2" s="5">
        <v>3</v>
      </c>
      <c r="M2" s="5">
        <v>6</v>
      </c>
      <c r="N2" s="5">
        <v>2</v>
      </c>
      <c r="O2" s="5"/>
      <c r="P2" s="5">
        <v>97</v>
      </c>
      <c r="Q2" s="5">
        <v>148</v>
      </c>
      <c r="R2" s="5">
        <v>439</v>
      </c>
      <c r="S2" s="5">
        <v>12</v>
      </c>
      <c r="T2" s="5">
        <v>21</v>
      </c>
      <c r="U2" s="5">
        <v>243</v>
      </c>
      <c r="V2" s="5">
        <v>25</v>
      </c>
      <c r="W2" s="5">
        <v>115</v>
      </c>
      <c r="X2" s="5">
        <f>SUM(E2:O2)</f>
        <v>2378</v>
      </c>
      <c r="Y2" s="5">
        <f t="shared" ref="Y2:Y3" si="0">SUM(P2:V2)</f>
        <v>985</v>
      </c>
      <c r="Z2" s="5">
        <f t="shared" ref="Z2:Z3" si="1">SUM(W2)</f>
        <v>115</v>
      </c>
      <c r="AA2" s="6">
        <f t="shared" ref="AA2:AA5" si="2">D2-X2-Y2-Z2</f>
        <v>0</v>
      </c>
    </row>
    <row r="3" spans="1:27" x14ac:dyDescent="0.2">
      <c r="A3" s="3">
        <v>2</v>
      </c>
      <c r="B3" s="70" t="s">
        <v>175</v>
      </c>
      <c r="C3" s="16"/>
      <c r="D3" s="5">
        <f>SUM(E3:W3)</f>
        <v>3478</v>
      </c>
      <c r="E3" s="15">
        <f t="shared" ref="E3:W3" si="3">SUM(E7:E161)+E6</f>
        <v>71</v>
      </c>
      <c r="F3" s="15">
        <f t="shared" si="3"/>
        <v>1693</v>
      </c>
      <c r="G3" s="15">
        <f t="shared" si="3"/>
        <v>293</v>
      </c>
      <c r="H3" s="15">
        <f t="shared" si="3"/>
        <v>108</v>
      </c>
      <c r="I3" s="15">
        <f t="shared" si="3"/>
        <v>161</v>
      </c>
      <c r="J3" s="15">
        <f t="shared" si="3"/>
        <v>28</v>
      </c>
      <c r="K3" s="15">
        <f t="shared" si="3"/>
        <v>13</v>
      </c>
      <c r="L3" s="15">
        <f t="shared" si="3"/>
        <v>3</v>
      </c>
      <c r="M3" s="15">
        <f t="shared" si="3"/>
        <v>6</v>
      </c>
      <c r="N3" s="15">
        <f t="shared" si="3"/>
        <v>2</v>
      </c>
      <c r="O3" s="15">
        <f t="shared" si="3"/>
        <v>0</v>
      </c>
      <c r="P3" s="15">
        <f t="shared" si="3"/>
        <v>97</v>
      </c>
      <c r="Q3" s="15">
        <f t="shared" si="3"/>
        <v>148</v>
      </c>
      <c r="R3" s="15">
        <f t="shared" si="3"/>
        <v>439</v>
      </c>
      <c r="S3" s="15">
        <f t="shared" si="3"/>
        <v>12</v>
      </c>
      <c r="T3" s="15">
        <f t="shared" si="3"/>
        <v>21</v>
      </c>
      <c r="U3" s="15">
        <f t="shared" si="3"/>
        <v>243</v>
      </c>
      <c r="V3" s="15">
        <f t="shared" si="3"/>
        <v>25</v>
      </c>
      <c r="W3" s="15">
        <f t="shared" si="3"/>
        <v>115</v>
      </c>
      <c r="X3" s="5">
        <f>SUM(E3:O3)</f>
        <v>2378</v>
      </c>
      <c r="Y3" s="5">
        <f t="shared" si="0"/>
        <v>985</v>
      </c>
      <c r="Z3" s="5">
        <f t="shared" si="1"/>
        <v>115</v>
      </c>
      <c r="AA3" s="6">
        <f t="shared" si="2"/>
        <v>0</v>
      </c>
    </row>
    <row r="4" spans="1:27" x14ac:dyDescent="0.2">
      <c r="A4" s="3">
        <v>3</v>
      </c>
      <c r="B4" s="24" t="s">
        <v>160</v>
      </c>
      <c r="C4" s="23"/>
      <c r="D4" s="5">
        <f>SUM(D7:D71)</f>
        <v>1464</v>
      </c>
      <c r="E4" s="5">
        <f t="shared" ref="E4:Z4" si="4">SUM(E7:E71)</f>
        <v>65</v>
      </c>
      <c r="F4" s="5">
        <f t="shared" si="4"/>
        <v>471</v>
      </c>
      <c r="G4" s="5">
        <f t="shared" si="4"/>
        <v>263</v>
      </c>
      <c r="H4" s="5">
        <f t="shared" si="4"/>
        <v>46</v>
      </c>
      <c r="I4" s="5">
        <f t="shared" si="4"/>
        <v>65</v>
      </c>
      <c r="J4" s="5">
        <f t="shared" si="4"/>
        <v>6</v>
      </c>
      <c r="K4" s="5">
        <f t="shared" si="4"/>
        <v>7</v>
      </c>
      <c r="L4" s="5">
        <f t="shared" si="4"/>
        <v>0</v>
      </c>
      <c r="M4" s="5">
        <f t="shared" si="4"/>
        <v>0</v>
      </c>
      <c r="N4" s="5">
        <f t="shared" si="4"/>
        <v>0</v>
      </c>
      <c r="O4" s="5">
        <f t="shared" si="4"/>
        <v>0</v>
      </c>
      <c r="P4" s="5">
        <f t="shared" si="4"/>
        <v>87</v>
      </c>
      <c r="Q4" s="5">
        <f t="shared" si="4"/>
        <v>76</v>
      </c>
      <c r="R4" s="5">
        <f t="shared" si="4"/>
        <v>155</v>
      </c>
      <c r="S4" s="5">
        <f t="shared" si="4"/>
        <v>11</v>
      </c>
      <c r="T4" s="5">
        <f t="shared" si="4"/>
        <v>8</v>
      </c>
      <c r="U4" s="5">
        <f t="shared" si="4"/>
        <v>142</v>
      </c>
      <c r="V4" s="5">
        <f t="shared" si="4"/>
        <v>20</v>
      </c>
      <c r="W4" s="5">
        <f t="shared" si="4"/>
        <v>42</v>
      </c>
      <c r="X4" s="5">
        <f t="shared" si="4"/>
        <v>923</v>
      </c>
      <c r="Y4" s="5">
        <f t="shared" si="4"/>
        <v>499</v>
      </c>
      <c r="Z4" s="5">
        <f t="shared" si="4"/>
        <v>42</v>
      </c>
      <c r="AA4" s="6">
        <f t="shared" si="2"/>
        <v>0</v>
      </c>
    </row>
    <row r="5" spans="1:27" x14ac:dyDescent="0.2">
      <c r="A5" s="3">
        <v>4</v>
      </c>
      <c r="B5" s="24" t="s">
        <v>161</v>
      </c>
      <c r="C5" s="23"/>
      <c r="D5" s="5">
        <f>SUM(D72:D161)</f>
        <v>1865</v>
      </c>
      <c r="E5" s="5">
        <f t="shared" ref="E5:Z5" si="5">SUM(E72:E161)</f>
        <v>0</v>
      </c>
      <c r="F5" s="5">
        <f t="shared" si="5"/>
        <v>1205</v>
      </c>
      <c r="G5" s="5">
        <f t="shared" si="5"/>
        <v>11</v>
      </c>
      <c r="H5" s="5">
        <f t="shared" si="5"/>
        <v>48</v>
      </c>
      <c r="I5" s="5">
        <f t="shared" si="5"/>
        <v>77</v>
      </c>
      <c r="J5" s="5">
        <f t="shared" si="5"/>
        <v>22</v>
      </c>
      <c r="K5" s="5">
        <f t="shared" si="5"/>
        <v>0</v>
      </c>
      <c r="L5" s="5">
        <f t="shared" si="5"/>
        <v>0</v>
      </c>
      <c r="M5" s="5">
        <f t="shared" si="5"/>
        <v>1</v>
      </c>
      <c r="N5" s="5">
        <f t="shared" si="5"/>
        <v>0</v>
      </c>
      <c r="O5" s="5">
        <f t="shared" si="5"/>
        <v>0</v>
      </c>
      <c r="P5" s="5">
        <f t="shared" si="5"/>
        <v>0</v>
      </c>
      <c r="Q5" s="5">
        <f t="shared" si="5"/>
        <v>67</v>
      </c>
      <c r="R5" s="5">
        <f t="shared" si="5"/>
        <v>257</v>
      </c>
      <c r="S5" s="5">
        <f t="shared" si="5"/>
        <v>0</v>
      </c>
      <c r="T5" s="5">
        <f t="shared" si="5"/>
        <v>8</v>
      </c>
      <c r="U5" s="5">
        <f t="shared" si="5"/>
        <v>97</v>
      </c>
      <c r="V5" s="5">
        <f t="shared" si="5"/>
        <v>0</v>
      </c>
      <c r="W5" s="5">
        <f t="shared" si="5"/>
        <v>72</v>
      </c>
      <c r="X5" s="5">
        <f t="shared" si="5"/>
        <v>1364</v>
      </c>
      <c r="Y5" s="5">
        <f t="shared" si="5"/>
        <v>429</v>
      </c>
      <c r="Z5" s="5">
        <f t="shared" si="5"/>
        <v>72</v>
      </c>
      <c r="AA5" s="6">
        <f t="shared" si="2"/>
        <v>0</v>
      </c>
    </row>
    <row r="6" spans="1:27" s="56" customFormat="1" x14ac:dyDescent="0.2">
      <c r="A6" s="50">
        <v>5</v>
      </c>
      <c r="B6" s="50" t="s">
        <v>17</v>
      </c>
      <c r="C6" s="88"/>
      <c r="D6" s="5">
        <f t="shared" ref="D6" si="6">SUM(E6:W6)</f>
        <v>149</v>
      </c>
      <c r="E6" s="15">
        <v>6</v>
      </c>
      <c r="F6" s="5">
        <v>17</v>
      </c>
      <c r="G6" s="5">
        <v>19</v>
      </c>
      <c r="H6" s="5">
        <f>14</f>
        <v>14</v>
      </c>
      <c r="I6" s="5">
        <v>19</v>
      </c>
      <c r="J6" s="5">
        <v>0</v>
      </c>
      <c r="K6" s="5">
        <v>6</v>
      </c>
      <c r="L6" s="5">
        <v>3</v>
      </c>
      <c r="M6" s="5">
        <v>5</v>
      </c>
      <c r="N6" s="5">
        <v>2</v>
      </c>
      <c r="O6" s="5"/>
      <c r="P6" s="5">
        <v>10</v>
      </c>
      <c r="Q6" s="5">
        <v>5</v>
      </c>
      <c r="R6" s="5">
        <v>27</v>
      </c>
      <c r="S6" s="5">
        <v>1</v>
      </c>
      <c r="T6" s="5">
        <v>5</v>
      </c>
      <c r="U6" s="5">
        <v>4</v>
      </c>
      <c r="V6" s="5">
        <v>5</v>
      </c>
      <c r="W6" s="5">
        <v>1</v>
      </c>
      <c r="X6" s="5">
        <f t="shared" ref="X6" si="7">SUM(E6:O6)</f>
        <v>91</v>
      </c>
      <c r="Y6" s="5">
        <f t="shared" ref="Y6" si="8">SUM(P6:V6)</f>
        <v>57</v>
      </c>
      <c r="Z6" s="5">
        <f t="shared" ref="Z6" si="9">SUM(W6)</f>
        <v>1</v>
      </c>
      <c r="AA6" s="55">
        <f t="shared" ref="AA6" si="10">D6-X6-Y6-Z6</f>
        <v>0</v>
      </c>
    </row>
    <row r="7" spans="1:27" s="22" customFormat="1" x14ac:dyDescent="0.2">
      <c r="A7" s="35">
        <v>6</v>
      </c>
      <c r="B7" s="38" t="s">
        <v>16</v>
      </c>
      <c r="C7" s="19" t="s">
        <v>22</v>
      </c>
      <c r="D7" s="5">
        <f t="shared" ref="D7:D38" si="11">SUM(E7:W7)</f>
        <v>22</v>
      </c>
      <c r="E7" s="10">
        <v>1</v>
      </c>
      <c r="F7" s="10">
        <v>3</v>
      </c>
      <c r="G7" s="10">
        <v>2</v>
      </c>
      <c r="H7" s="10">
        <v>2</v>
      </c>
      <c r="I7" s="10">
        <v>1</v>
      </c>
      <c r="J7" s="10"/>
      <c r="K7" s="10"/>
      <c r="L7" s="10"/>
      <c r="M7" s="10"/>
      <c r="N7" s="10"/>
      <c r="O7" s="10"/>
      <c r="P7" s="10">
        <v>1</v>
      </c>
      <c r="Q7" s="10">
        <v>2</v>
      </c>
      <c r="R7" s="10">
        <v>3</v>
      </c>
      <c r="S7" s="10">
        <v>1</v>
      </c>
      <c r="T7" s="10">
        <v>1</v>
      </c>
      <c r="U7" s="8">
        <v>3</v>
      </c>
      <c r="V7" s="10">
        <v>1</v>
      </c>
      <c r="W7" s="10">
        <v>1</v>
      </c>
      <c r="X7" s="5">
        <f t="shared" ref="X7:X38" si="12">SUM(E7:O7)</f>
        <v>9</v>
      </c>
      <c r="Y7" s="5">
        <f t="shared" ref="Y7:Y38" si="13">SUM(P7:V7)</f>
        <v>12</v>
      </c>
      <c r="Z7" s="5">
        <f t="shared" ref="Z7:Z38" si="14">SUM(W7)</f>
        <v>1</v>
      </c>
      <c r="AA7" s="37">
        <f t="shared" ref="AA7:AA38" si="15">D7-X7-Y7-Z7</f>
        <v>0</v>
      </c>
    </row>
    <row r="8" spans="1:27" s="22" customFormat="1" x14ac:dyDescent="0.2">
      <c r="A8" s="35">
        <v>7</v>
      </c>
      <c r="B8" s="36" t="s">
        <v>16</v>
      </c>
      <c r="C8" s="20" t="s">
        <v>23</v>
      </c>
      <c r="D8" s="5">
        <f t="shared" si="11"/>
        <v>27</v>
      </c>
      <c r="E8" s="10">
        <v>1</v>
      </c>
      <c r="F8" s="10">
        <v>3</v>
      </c>
      <c r="G8" s="10">
        <v>3</v>
      </c>
      <c r="H8" s="10">
        <v>3</v>
      </c>
      <c r="I8" s="10">
        <v>1</v>
      </c>
      <c r="J8" s="10">
        <v>1</v>
      </c>
      <c r="K8" s="10">
        <v>3</v>
      </c>
      <c r="L8" s="10"/>
      <c r="M8" s="10"/>
      <c r="N8" s="10"/>
      <c r="O8" s="10"/>
      <c r="P8" s="10">
        <v>1</v>
      </c>
      <c r="Q8" s="10">
        <v>2</v>
      </c>
      <c r="R8" s="10">
        <v>4</v>
      </c>
      <c r="S8" s="10">
        <v>1</v>
      </c>
      <c r="T8" s="10"/>
      <c r="U8" s="8">
        <v>2</v>
      </c>
      <c r="V8" s="10">
        <v>1</v>
      </c>
      <c r="W8" s="10">
        <v>1</v>
      </c>
      <c r="X8" s="5">
        <f t="shared" si="12"/>
        <v>15</v>
      </c>
      <c r="Y8" s="5">
        <f t="shared" si="13"/>
        <v>11</v>
      </c>
      <c r="Z8" s="5">
        <f t="shared" si="14"/>
        <v>1</v>
      </c>
      <c r="AA8" s="37">
        <f t="shared" si="15"/>
        <v>0</v>
      </c>
    </row>
    <row r="9" spans="1:27" s="22" customFormat="1" x14ac:dyDescent="0.2">
      <c r="A9" s="35">
        <v>8</v>
      </c>
      <c r="B9" s="36" t="s">
        <v>16</v>
      </c>
      <c r="C9" s="20" t="s">
        <v>41</v>
      </c>
      <c r="D9" s="5">
        <f t="shared" si="11"/>
        <v>23</v>
      </c>
      <c r="E9" s="10">
        <v>1</v>
      </c>
      <c r="F9" s="10">
        <v>3</v>
      </c>
      <c r="G9" s="10">
        <v>2</v>
      </c>
      <c r="H9" s="10">
        <v>2</v>
      </c>
      <c r="I9" s="10">
        <v>1</v>
      </c>
      <c r="J9" s="10"/>
      <c r="K9" s="10"/>
      <c r="L9" s="10"/>
      <c r="M9" s="10"/>
      <c r="N9" s="10"/>
      <c r="O9" s="10"/>
      <c r="P9" s="10">
        <v>1</v>
      </c>
      <c r="Q9" s="10">
        <v>2</v>
      </c>
      <c r="R9" s="10">
        <v>4</v>
      </c>
      <c r="S9" s="10">
        <v>1</v>
      </c>
      <c r="T9" s="10">
        <v>1</v>
      </c>
      <c r="U9" s="8">
        <v>3</v>
      </c>
      <c r="V9" s="10">
        <v>1</v>
      </c>
      <c r="W9" s="10">
        <v>1</v>
      </c>
      <c r="X9" s="5">
        <f t="shared" si="12"/>
        <v>9</v>
      </c>
      <c r="Y9" s="5">
        <f t="shared" si="13"/>
        <v>13</v>
      </c>
      <c r="Z9" s="5">
        <f t="shared" si="14"/>
        <v>1</v>
      </c>
      <c r="AA9" s="37">
        <f t="shared" si="15"/>
        <v>0</v>
      </c>
    </row>
    <row r="10" spans="1:27" s="22" customFormat="1" x14ac:dyDescent="0.2">
      <c r="A10" s="35">
        <v>9</v>
      </c>
      <c r="B10" s="36" t="s">
        <v>16</v>
      </c>
      <c r="C10" s="20" t="s">
        <v>25</v>
      </c>
      <c r="D10" s="5">
        <f t="shared" si="11"/>
        <v>20</v>
      </c>
      <c r="E10" s="10">
        <v>1</v>
      </c>
      <c r="F10" s="10">
        <v>3</v>
      </c>
      <c r="G10" s="10">
        <v>2</v>
      </c>
      <c r="H10" s="10">
        <v>2</v>
      </c>
      <c r="I10" s="10">
        <v>1</v>
      </c>
      <c r="J10" s="10">
        <v>1</v>
      </c>
      <c r="K10" s="10"/>
      <c r="L10" s="10"/>
      <c r="M10" s="10"/>
      <c r="N10" s="10"/>
      <c r="O10" s="10"/>
      <c r="P10" s="10">
        <v>1</v>
      </c>
      <c r="Q10" s="10">
        <v>2</v>
      </c>
      <c r="R10" s="10">
        <v>2</v>
      </c>
      <c r="S10" s="10">
        <v>1</v>
      </c>
      <c r="T10" s="10"/>
      <c r="U10" s="8">
        <v>2</v>
      </c>
      <c r="V10" s="10">
        <v>1</v>
      </c>
      <c r="W10" s="10">
        <v>1</v>
      </c>
      <c r="X10" s="5">
        <f t="shared" si="12"/>
        <v>10</v>
      </c>
      <c r="Y10" s="5">
        <f t="shared" si="13"/>
        <v>9</v>
      </c>
      <c r="Z10" s="5">
        <f t="shared" si="14"/>
        <v>1</v>
      </c>
      <c r="AA10" s="37">
        <f t="shared" si="15"/>
        <v>0</v>
      </c>
    </row>
    <row r="11" spans="1:27" s="22" customFormat="1" x14ac:dyDescent="0.2">
      <c r="A11" s="35">
        <v>10</v>
      </c>
      <c r="B11" s="36" t="s">
        <v>16</v>
      </c>
      <c r="C11" s="20" t="s">
        <v>26</v>
      </c>
      <c r="D11" s="5">
        <f t="shared" si="11"/>
        <v>19</v>
      </c>
      <c r="E11" s="10">
        <v>1</v>
      </c>
      <c r="F11" s="10">
        <v>2</v>
      </c>
      <c r="G11" s="10">
        <v>2</v>
      </c>
      <c r="H11" s="10">
        <v>2</v>
      </c>
      <c r="I11" s="10">
        <v>1</v>
      </c>
      <c r="J11" s="10"/>
      <c r="K11" s="10"/>
      <c r="L11" s="10"/>
      <c r="M11" s="10"/>
      <c r="N11" s="10"/>
      <c r="O11" s="10"/>
      <c r="P11" s="10">
        <v>1</v>
      </c>
      <c r="Q11" s="10">
        <v>2</v>
      </c>
      <c r="R11" s="10">
        <v>2</v>
      </c>
      <c r="S11" s="10">
        <v>1</v>
      </c>
      <c r="T11" s="10">
        <v>1</v>
      </c>
      <c r="U11" s="8">
        <v>2</v>
      </c>
      <c r="V11" s="10">
        <v>1</v>
      </c>
      <c r="W11" s="10">
        <v>1</v>
      </c>
      <c r="X11" s="5">
        <f t="shared" si="12"/>
        <v>8</v>
      </c>
      <c r="Y11" s="5">
        <f t="shared" si="13"/>
        <v>10</v>
      </c>
      <c r="Z11" s="5">
        <f t="shared" si="14"/>
        <v>1</v>
      </c>
      <c r="AA11" s="37">
        <f t="shared" si="15"/>
        <v>0</v>
      </c>
    </row>
    <row r="12" spans="1:27" s="22" customFormat="1" x14ac:dyDescent="0.2">
      <c r="A12" s="35">
        <v>11</v>
      </c>
      <c r="B12" s="36" t="s">
        <v>16</v>
      </c>
      <c r="C12" s="20" t="s">
        <v>28</v>
      </c>
      <c r="D12" s="5">
        <f t="shared" si="11"/>
        <v>24</v>
      </c>
      <c r="E12" s="10">
        <v>1</v>
      </c>
      <c r="F12" s="10">
        <v>3</v>
      </c>
      <c r="G12" s="10">
        <v>3</v>
      </c>
      <c r="H12" s="10">
        <v>2</v>
      </c>
      <c r="I12" s="10">
        <v>1</v>
      </c>
      <c r="J12" s="10">
        <v>1</v>
      </c>
      <c r="K12" s="10"/>
      <c r="L12" s="10"/>
      <c r="M12" s="10"/>
      <c r="N12" s="10"/>
      <c r="O12" s="10"/>
      <c r="P12" s="10">
        <v>1</v>
      </c>
      <c r="Q12" s="10">
        <v>2</v>
      </c>
      <c r="R12" s="10">
        <v>4</v>
      </c>
      <c r="S12" s="10">
        <v>1</v>
      </c>
      <c r="T12" s="10"/>
      <c r="U12" s="8">
        <v>3</v>
      </c>
      <c r="V12" s="10">
        <v>1</v>
      </c>
      <c r="W12" s="10">
        <v>1</v>
      </c>
      <c r="X12" s="5">
        <f t="shared" si="12"/>
        <v>11</v>
      </c>
      <c r="Y12" s="5">
        <f t="shared" si="13"/>
        <v>12</v>
      </c>
      <c r="Z12" s="5">
        <f t="shared" si="14"/>
        <v>1</v>
      </c>
      <c r="AA12" s="37">
        <f t="shared" si="15"/>
        <v>0</v>
      </c>
    </row>
    <row r="13" spans="1:27" s="22" customFormat="1" x14ac:dyDescent="0.2">
      <c r="A13" s="35">
        <v>12</v>
      </c>
      <c r="B13" s="36" t="s">
        <v>16</v>
      </c>
      <c r="C13" s="20" t="s">
        <v>29</v>
      </c>
      <c r="D13" s="5">
        <f t="shared" si="11"/>
        <v>18</v>
      </c>
      <c r="E13" s="10">
        <v>1</v>
      </c>
      <c r="F13" s="10">
        <v>2</v>
      </c>
      <c r="G13" s="10">
        <v>2</v>
      </c>
      <c r="H13" s="10">
        <v>2</v>
      </c>
      <c r="I13" s="10">
        <v>1</v>
      </c>
      <c r="J13" s="10"/>
      <c r="K13" s="10"/>
      <c r="L13" s="10"/>
      <c r="M13" s="10"/>
      <c r="N13" s="10"/>
      <c r="O13" s="10"/>
      <c r="P13" s="10">
        <v>1</v>
      </c>
      <c r="Q13" s="10">
        <v>2</v>
      </c>
      <c r="R13" s="10">
        <v>2</v>
      </c>
      <c r="S13" s="10">
        <v>1</v>
      </c>
      <c r="T13" s="10"/>
      <c r="U13" s="8">
        <v>2</v>
      </c>
      <c r="V13" s="10">
        <v>1</v>
      </c>
      <c r="W13" s="10">
        <v>1</v>
      </c>
      <c r="X13" s="5">
        <f t="shared" si="12"/>
        <v>8</v>
      </c>
      <c r="Y13" s="5">
        <f t="shared" si="13"/>
        <v>9</v>
      </c>
      <c r="Z13" s="5">
        <f t="shared" si="14"/>
        <v>1</v>
      </c>
      <c r="AA13" s="37">
        <f t="shared" si="15"/>
        <v>0</v>
      </c>
    </row>
    <row r="14" spans="1:27" s="22" customFormat="1" x14ac:dyDescent="0.2">
      <c r="A14" s="35">
        <v>13</v>
      </c>
      <c r="B14" s="36" t="s">
        <v>16</v>
      </c>
      <c r="C14" s="20" t="s">
        <v>57</v>
      </c>
      <c r="D14" s="5">
        <f t="shared" si="11"/>
        <v>28</v>
      </c>
      <c r="E14" s="10">
        <v>1</v>
      </c>
      <c r="F14" s="10">
        <v>3</v>
      </c>
      <c r="G14" s="10">
        <v>3</v>
      </c>
      <c r="H14" s="10">
        <v>3</v>
      </c>
      <c r="I14" s="10">
        <v>1</v>
      </c>
      <c r="J14" s="10">
        <v>1</v>
      </c>
      <c r="K14" s="10">
        <v>3</v>
      </c>
      <c r="L14" s="10"/>
      <c r="M14" s="10"/>
      <c r="N14" s="10"/>
      <c r="O14" s="10"/>
      <c r="P14" s="10">
        <v>1</v>
      </c>
      <c r="Q14" s="10">
        <v>2</v>
      </c>
      <c r="R14" s="10">
        <v>4</v>
      </c>
      <c r="S14" s="10">
        <v>1</v>
      </c>
      <c r="T14" s="10"/>
      <c r="U14" s="8">
        <v>3</v>
      </c>
      <c r="V14" s="10">
        <v>1</v>
      </c>
      <c r="W14" s="10">
        <v>1</v>
      </c>
      <c r="X14" s="5">
        <f t="shared" si="12"/>
        <v>15</v>
      </c>
      <c r="Y14" s="5">
        <f t="shared" si="13"/>
        <v>12</v>
      </c>
      <c r="Z14" s="5">
        <f t="shared" si="14"/>
        <v>1</v>
      </c>
      <c r="AA14" s="37">
        <f t="shared" si="15"/>
        <v>0</v>
      </c>
    </row>
    <row r="15" spans="1:27" s="22" customFormat="1" x14ac:dyDescent="0.2">
      <c r="A15" s="35">
        <v>14</v>
      </c>
      <c r="B15" s="36" t="s">
        <v>16</v>
      </c>
      <c r="C15" s="20" t="s">
        <v>72</v>
      </c>
      <c r="D15" s="5">
        <f t="shared" si="11"/>
        <v>22</v>
      </c>
      <c r="E15" s="11">
        <v>1</v>
      </c>
      <c r="F15" s="10">
        <v>3</v>
      </c>
      <c r="G15" s="10">
        <v>2</v>
      </c>
      <c r="H15" s="11">
        <v>2</v>
      </c>
      <c r="I15" s="10">
        <v>1</v>
      </c>
      <c r="J15" s="10">
        <v>1</v>
      </c>
      <c r="K15" s="10"/>
      <c r="L15" s="10"/>
      <c r="M15" s="10"/>
      <c r="N15" s="10"/>
      <c r="O15" s="10"/>
      <c r="P15" s="10">
        <v>1</v>
      </c>
      <c r="Q15" s="10">
        <v>2</v>
      </c>
      <c r="R15" s="10">
        <v>2</v>
      </c>
      <c r="S15" s="10">
        <v>1</v>
      </c>
      <c r="T15" s="10">
        <v>1</v>
      </c>
      <c r="U15" s="8">
        <v>3</v>
      </c>
      <c r="V15" s="10">
        <v>1</v>
      </c>
      <c r="W15" s="10">
        <v>1</v>
      </c>
      <c r="X15" s="5">
        <f t="shared" si="12"/>
        <v>10</v>
      </c>
      <c r="Y15" s="5">
        <f t="shared" si="13"/>
        <v>11</v>
      </c>
      <c r="Z15" s="5">
        <f t="shared" si="14"/>
        <v>1</v>
      </c>
      <c r="AA15" s="37">
        <f t="shared" si="15"/>
        <v>0</v>
      </c>
    </row>
    <row r="16" spans="1:27" s="22" customFormat="1" x14ac:dyDescent="0.2">
      <c r="A16" s="35">
        <v>15</v>
      </c>
      <c r="B16" s="36" t="s">
        <v>16</v>
      </c>
      <c r="C16" s="20" t="s">
        <v>33</v>
      </c>
      <c r="D16" s="5">
        <f t="shared" si="11"/>
        <v>18</v>
      </c>
      <c r="E16" s="10">
        <v>1</v>
      </c>
      <c r="F16" s="10">
        <v>2</v>
      </c>
      <c r="G16" s="10">
        <v>2</v>
      </c>
      <c r="H16" s="10">
        <v>2</v>
      </c>
      <c r="I16" s="10">
        <v>1</v>
      </c>
      <c r="J16" s="10"/>
      <c r="K16" s="10"/>
      <c r="L16" s="10"/>
      <c r="M16" s="10"/>
      <c r="N16" s="10"/>
      <c r="O16" s="10"/>
      <c r="P16" s="10">
        <v>1</v>
      </c>
      <c r="Q16" s="10">
        <v>2</v>
      </c>
      <c r="R16" s="10">
        <v>2</v>
      </c>
      <c r="S16" s="10">
        <v>1</v>
      </c>
      <c r="T16" s="10"/>
      <c r="U16" s="8">
        <v>2</v>
      </c>
      <c r="V16" s="10">
        <v>1</v>
      </c>
      <c r="W16" s="10">
        <v>1</v>
      </c>
      <c r="X16" s="5">
        <f t="shared" si="12"/>
        <v>8</v>
      </c>
      <c r="Y16" s="5">
        <f t="shared" si="13"/>
        <v>9</v>
      </c>
      <c r="Z16" s="5">
        <f t="shared" si="14"/>
        <v>1</v>
      </c>
      <c r="AA16" s="37">
        <f t="shared" si="15"/>
        <v>0</v>
      </c>
    </row>
    <row r="17" spans="1:27" s="22" customFormat="1" x14ac:dyDescent="0.2">
      <c r="A17" s="35">
        <v>16</v>
      </c>
      <c r="B17" s="36" t="s">
        <v>16</v>
      </c>
      <c r="C17" s="20" t="s">
        <v>34</v>
      </c>
      <c r="D17" s="5">
        <f t="shared" si="11"/>
        <v>27</v>
      </c>
      <c r="E17" s="10">
        <v>1</v>
      </c>
      <c r="F17" s="10">
        <v>3</v>
      </c>
      <c r="G17" s="10">
        <v>3</v>
      </c>
      <c r="H17" s="10">
        <v>3</v>
      </c>
      <c r="I17" s="10">
        <v>1</v>
      </c>
      <c r="J17" s="10">
        <v>1</v>
      </c>
      <c r="K17" s="10">
        <v>1</v>
      </c>
      <c r="L17" s="10"/>
      <c r="M17" s="10"/>
      <c r="N17" s="10"/>
      <c r="O17" s="10"/>
      <c r="P17" s="10">
        <v>1</v>
      </c>
      <c r="Q17" s="10">
        <v>2</v>
      </c>
      <c r="R17" s="10">
        <v>4</v>
      </c>
      <c r="S17" s="10">
        <v>1</v>
      </c>
      <c r="T17" s="10">
        <v>1</v>
      </c>
      <c r="U17" s="8">
        <v>3</v>
      </c>
      <c r="V17" s="10">
        <v>1</v>
      </c>
      <c r="W17" s="10">
        <v>1</v>
      </c>
      <c r="X17" s="5">
        <f t="shared" si="12"/>
        <v>13</v>
      </c>
      <c r="Y17" s="5">
        <f t="shared" si="13"/>
        <v>13</v>
      </c>
      <c r="Z17" s="5">
        <f t="shared" si="14"/>
        <v>1</v>
      </c>
      <c r="AA17" s="37">
        <f t="shared" si="15"/>
        <v>0</v>
      </c>
    </row>
    <row r="18" spans="1:27" x14ac:dyDescent="0.2">
      <c r="A18" s="35">
        <v>17</v>
      </c>
      <c r="B18" s="9" t="s">
        <v>18</v>
      </c>
      <c r="C18" s="13" t="s">
        <v>22</v>
      </c>
      <c r="D18" s="5">
        <f t="shared" si="11"/>
        <v>25</v>
      </c>
      <c r="E18" s="8">
        <v>1</v>
      </c>
      <c r="F18" s="8"/>
      <c r="G18" s="8">
        <v>12</v>
      </c>
      <c r="H18" s="8">
        <v>1</v>
      </c>
      <c r="I18" s="8">
        <v>1</v>
      </c>
      <c r="J18" s="8"/>
      <c r="K18" s="8"/>
      <c r="L18" s="8"/>
      <c r="M18" s="8"/>
      <c r="N18" s="8"/>
      <c r="O18" s="8"/>
      <c r="P18" s="8">
        <v>3</v>
      </c>
      <c r="Q18" s="8">
        <v>1</v>
      </c>
      <c r="R18" s="8">
        <v>3</v>
      </c>
      <c r="S18" s="8"/>
      <c r="T18" s="8"/>
      <c r="U18" s="8">
        <v>3</v>
      </c>
      <c r="V18" s="8"/>
      <c r="W18" s="8"/>
      <c r="X18" s="5">
        <f t="shared" si="12"/>
        <v>15</v>
      </c>
      <c r="Y18" s="5">
        <f t="shared" si="13"/>
        <v>10</v>
      </c>
      <c r="Z18" s="5">
        <f t="shared" si="14"/>
        <v>0</v>
      </c>
      <c r="AA18" s="6">
        <f t="shared" si="15"/>
        <v>0</v>
      </c>
    </row>
    <row r="19" spans="1:27" x14ac:dyDescent="0.2">
      <c r="A19" s="35">
        <v>18</v>
      </c>
      <c r="B19" s="9" t="s">
        <v>18</v>
      </c>
      <c r="C19" s="13" t="s">
        <v>23</v>
      </c>
      <c r="D19" s="5">
        <f t="shared" si="11"/>
        <v>30</v>
      </c>
      <c r="E19" s="8">
        <v>1</v>
      </c>
      <c r="F19" s="8"/>
      <c r="G19" s="8">
        <v>16</v>
      </c>
      <c r="H19" s="8">
        <v>1</v>
      </c>
      <c r="I19" s="8">
        <v>1</v>
      </c>
      <c r="J19" s="8"/>
      <c r="K19" s="8"/>
      <c r="L19" s="8"/>
      <c r="M19" s="8"/>
      <c r="N19" s="8"/>
      <c r="O19" s="8"/>
      <c r="P19" s="8">
        <v>4</v>
      </c>
      <c r="Q19" s="8">
        <v>1</v>
      </c>
      <c r="R19" s="8">
        <v>3</v>
      </c>
      <c r="S19" s="8"/>
      <c r="T19" s="8"/>
      <c r="U19" s="8">
        <v>3</v>
      </c>
      <c r="V19" s="8"/>
      <c r="W19" s="8"/>
      <c r="X19" s="5">
        <f t="shared" si="12"/>
        <v>19</v>
      </c>
      <c r="Y19" s="5">
        <f t="shared" si="13"/>
        <v>11</v>
      </c>
      <c r="Z19" s="5">
        <f t="shared" si="14"/>
        <v>0</v>
      </c>
      <c r="AA19" s="6">
        <f t="shared" si="15"/>
        <v>0</v>
      </c>
    </row>
    <row r="20" spans="1:27" x14ac:dyDescent="0.2">
      <c r="A20" s="35">
        <v>19</v>
      </c>
      <c r="B20" s="9" t="s">
        <v>18</v>
      </c>
      <c r="C20" s="13" t="s">
        <v>24</v>
      </c>
      <c r="D20" s="5">
        <f t="shared" si="11"/>
        <v>15</v>
      </c>
      <c r="E20" s="8">
        <v>1</v>
      </c>
      <c r="F20" s="8"/>
      <c r="G20" s="8">
        <v>6</v>
      </c>
      <c r="H20" s="8">
        <v>1</v>
      </c>
      <c r="I20" s="8">
        <v>1</v>
      </c>
      <c r="J20" s="8"/>
      <c r="K20" s="8"/>
      <c r="L20" s="8"/>
      <c r="M20" s="8"/>
      <c r="N20" s="8"/>
      <c r="O20" s="8"/>
      <c r="P20" s="8">
        <v>2</v>
      </c>
      <c r="Q20" s="8">
        <v>1</v>
      </c>
      <c r="R20" s="8">
        <v>2</v>
      </c>
      <c r="S20" s="8"/>
      <c r="T20" s="8"/>
      <c r="U20" s="8">
        <v>1</v>
      </c>
      <c r="V20" s="8"/>
      <c r="W20" s="8"/>
      <c r="X20" s="5">
        <f t="shared" si="12"/>
        <v>9</v>
      </c>
      <c r="Y20" s="5">
        <f t="shared" si="13"/>
        <v>6</v>
      </c>
      <c r="Z20" s="5">
        <f t="shared" si="14"/>
        <v>0</v>
      </c>
      <c r="AA20" s="6">
        <f t="shared" si="15"/>
        <v>0</v>
      </c>
    </row>
    <row r="21" spans="1:27" x14ac:dyDescent="0.2">
      <c r="A21" s="35">
        <v>20</v>
      </c>
      <c r="B21" s="9" t="s">
        <v>19</v>
      </c>
      <c r="C21" s="13" t="s">
        <v>25</v>
      </c>
      <c r="D21" s="5">
        <f t="shared" si="11"/>
        <v>27</v>
      </c>
      <c r="E21" s="8">
        <v>1</v>
      </c>
      <c r="F21" s="8"/>
      <c r="G21" s="8">
        <v>13</v>
      </c>
      <c r="H21" s="8">
        <v>1</v>
      </c>
      <c r="I21" s="8">
        <v>1</v>
      </c>
      <c r="J21" s="8"/>
      <c r="K21" s="8"/>
      <c r="L21" s="8"/>
      <c r="M21" s="8"/>
      <c r="N21" s="8"/>
      <c r="O21" s="8"/>
      <c r="P21" s="8">
        <v>4</v>
      </c>
      <c r="Q21" s="8">
        <v>1</v>
      </c>
      <c r="R21" s="8">
        <v>3</v>
      </c>
      <c r="S21" s="8"/>
      <c r="T21" s="8"/>
      <c r="U21" s="8">
        <v>3</v>
      </c>
      <c r="V21" s="8"/>
      <c r="W21" s="8"/>
      <c r="X21" s="5">
        <f t="shared" si="12"/>
        <v>16</v>
      </c>
      <c r="Y21" s="5">
        <f t="shared" si="13"/>
        <v>11</v>
      </c>
      <c r="Z21" s="5">
        <f t="shared" si="14"/>
        <v>0</v>
      </c>
      <c r="AA21" s="6">
        <f t="shared" si="15"/>
        <v>0</v>
      </c>
    </row>
    <row r="22" spans="1:27" x14ac:dyDescent="0.2">
      <c r="A22" s="35">
        <v>21</v>
      </c>
      <c r="B22" s="9" t="s">
        <v>18</v>
      </c>
      <c r="C22" s="13" t="s">
        <v>26</v>
      </c>
      <c r="D22" s="5">
        <f t="shared" si="11"/>
        <v>16</v>
      </c>
      <c r="E22" s="8">
        <v>1</v>
      </c>
      <c r="F22" s="8"/>
      <c r="G22" s="8">
        <v>6</v>
      </c>
      <c r="H22" s="8">
        <v>1</v>
      </c>
      <c r="I22" s="8">
        <v>1</v>
      </c>
      <c r="J22" s="8"/>
      <c r="K22" s="8"/>
      <c r="L22" s="8"/>
      <c r="M22" s="8"/>
      <c r="N22" s="8"/>
      <c r="O22" s="8"/>
      <c r="P22" s="8">
        <v>2</v>
      </c>
      <c r="Q22" s="8">
        <v>1</v>
      </c>
      <c r="R22" s="8">
        <v>2</v>
      </c>
      <c r="S22" s="8"/>
      <c r="T22" s="8"/>
      <c r="U22" s="8">
        <v>2</v>
      </c>
      <c r="V22" s="8"/>
      <c r="W22" s="8"/>
      <c r="X22" s="5">
        <f t="shared" si="12"/>
        <v>9</v>
      </c>
      <c r="Y22" s="5">
        <f t="shared" si="13"/>
        <v>7</v>
      </c>
      <c r="Z22" s="5">
        <f t="shared" si="14"/>
        <v>0</v>
      </c>
      <c r="AA22" s="6">
        <f t="shared" si="15"/>
        <v>0</v>
      </c>
    </row>
    <row r="23" spans="1:27" x14ac:dyDescent="0.2">
      <c r="A23" s="35">
        <v>22</v>
      </c>
      <c r="B23" s="9" t="s">
        <v>20</v>
      </c>
      <c r="C23" s="13" t="s">
        <v>27</v>
      </c>
      <c r="D23" s="5">
        <f t="shared" si="11"/>
        <v>15</v>
      </c>
      <c r="E23" s="8">
        <v>1</v>
      </c>
      <c r="F23" s="8"/>
      <c r="G23" s="8">
        <v>4</v>
      </c>
      <c r="H23" s="8">
        <v>1</v>
      </c>
      <c r="I23" s="8">
        <v>1</v>
      </c>
      <c r="J23" s="8"/>
      <c r="K23" s="8"/>
      <c r="L23" s="8"/>
      <c r="M23" s="8"/>
      <c r="N23" s="8"/>
      <c r="O23" s="8"/>
      <c r="P23" s="8">
        <v>2</v>
      </c>
      <c r="Q23" s="8">
        <v>1</v>
      </c>
      <c r="R23" s="8">
        <v>2</v>
      </c>
      <c r="S23" s="8"/>
      <c r="T23" s="8"/>
      <c r="U23" s="8">
        <v>3</v>
      </c>
      <c r="V23" s="8"/>
      <c r="W23" s="8"/>
      <c r="X23" s="5">
        <f t="shared" si="12"/>
        <v>7</v>
      </c>
      <c r="Y23" s="5">
        <f t="shared" si="13"/>
        <v>8</v>
      </c>
      <c r="Z23" s="5">
        <f t="shared" si="14"/>
        <v>0</v>
      </c>
      <c r="AA23" s="6">
        <f t="shared" si="15"/>
        <v>0</v>
      </c>
    </row>
    <row r="24" spans="1:27" x14ac:dyDescent="0.2">
      <c r="A24" s="35">
        <v>23</v>
      </c>
      <c r="B24" s="9" t="s">
        <v>20</v>
      </c>
      <c r="C24" s="13" t="s">
        <v>28</v>
      </c>
      <c r="D24" s="5">
        <f t="shared" si="11"/>
        <v>25</v>
      </c>
      <c r="E24" s="8">
        <v>1</v>
      </c>
      <c r="F24" s="8"/>
      <c r="G24" s="8">
        <v>12</v>
      </c>
      <c r="H24" s="8">
        <v>1</v>
      </c>
      <c r="I24" s="8">
        <v>1</v>
      </c>
      <c r="J24" s="8"/>
      <c r="K24" s="8"/>
      <c r="L24" s="8"/>
      <c r="M24" s="8"/>
      <c r="N24" s="8"/>
      <c r="O24" s="8"/>
      <c r="P24" s="8">
        <v>3</v>
      </c>
      <c r="Q24" s="8">
        <v>1</v>
      </c>
      <c r="R24" s="8">
        <v>3</v>
      </c>
      <c r="S24" s="8"/>
      <c r="T24" s="8"/>
      <c r="U24" s="8">
        <v>3</v>
      </c>
      <c r="V24" s="8"/>
      <c r="W24" s="8"/>
      <c r="X24" s="5">
        <f t="shared" si="12"/>
        <v>15</v>
      </c>
      <c r="Y24" s="5">
        <f t="shared" si="13"/>
        <v>10</v>
      </c>
      <c r="Z24" s="5">
        <f t="shared" si="14"/>
        <v>0</v>
      </c>
      <c r="AA24" s="6">
        <f t="shared" si="15"/>
        <v>0</v>
      </c>
    </row>
    <row r="25" spans="1:27" x14ac:dyDescent="0.2">
      <c r="A25" s="35">
        <v>24</v>
      </c>
      <c r="B25" s="9" t="s">
        <v>18</v>
      </c>
      <c r="C25" s="13" t="s">
        <v>29</v>
      </c>
      <c r="D25" s="5">
        <f t="shared" si="11"/>
        <v>15</v>
      </c>
      <c r="E25" s="8">
        <v>1</v>
      </c>
      <c r="F25" s="8"/>
      <c r="G25" s="8">
        <v>5</v>
      </c>
      <c r="H25" s="8">
        <v>1</v>
      </c>
      <c r="I25" s="8">
        <v>1</v>
      </c>
      <c r="J25" s="8"/>
      <c r="K25" s="8"/>
      <c r="L25" s="8"/>
      <c r="M25" s="8"/>
      <c r="N25" s="8"/>
      <c r="O25" s="8"/>
      <c r="P25" s="8">
        <v>2</v>
      </c>
      <c r="Q25" s="8">
        <v>1</v>
      </c>
      <c r="R25" s="8">
        <v>3</v>
      </c>
      <c r="S25" s="8"/>
      <c r="T25" s="8"/>
      <c r="U25" s="8">
        <v>1</v>
      </c>
      <c r="V25" s="8"/>
      <c r="W25" s="8"/>
      <c r="X25" s="5">
        <f t="shared" si="12"/>
        <v>8</v>
      </c>
      <c r="Y25" s="5">
        <f t="shared" si="13"/>
        <v>7</v>
      </c>
      <c r="Z25" s="5">
        <f t="shared" si="14"/>
        <v>0</v>
      </c>
      <c r="AA25" s="6">
        <f t="shared" si="15"/>
        <v>0</v>
      </c>
    </row>
    <row r="26" spans="1:27" x14ac:dyDescent="0.2">
      <c r="A26" s="35">
        <v>25</v>
      </c>
      <c r="B26" s="9" t="s">
        <v>21</v>
      </c>
      <c r="C26" s="13" t="s">
        <v>30</v>
      </c>
      <c r="D26" s="5">
        <f t="shared" si="11"/>
        <v>32</v>
      </c>
      <c r="E26" s="8">
        <v>1</v>
      </c>
      <c r="F26" s="8"/>
      <c r="G26" s="8">
        <v>16</v>
      </c>
      <c r="H26" s="8">
        <v>1</v>
      </c>
      <c r="I26" s="8">
        <v>1</v>
      </c>
      <c r="J26" s="8"/>
      <c r="K26" s="8"/>
      <c r="L26" s="8"/>
      <c r="M26" s="8"/>
      <c r="N26" s="8"/>
      <c r="O26" s="8"/>
      <c r="P26" s="8">
        <v>4</v>
      </c>
      <c r="Q26" s="8">
        <v>1</v>
      </c>
      <c r="R26" s="8">
        <v>3</v>
      </c>
      <c r="S26" s="8"/>
      <c r="T26" s="8"/>
      <c r="U26" s="8">
        <v>3</v>
      </c>
      <c r="V26" s="8">
        <v>1</v>
      </c>
      <c r="W26" s="8">
        <v>1</v>
      </c>
      <c r="X26" s="5">
        <f t="shared" si="12"/>
        <v>19</v>
      </c>
      <c r="Y26" s="5">
        <f t="shared" si="13"/>
        <v>12</v>
      </c>
      <c r="Z26" s="5">
        <f t="shared" si="14"/>
        <v>1</v>
      </c>
      <c r="AA26" s="6">
        <f t="shared" si="15"/>
        <v>0</v>
      </c>
    </row>
    <row r="27" spans="1:27" x14ac:dyDescent="0.2">
      <c r="A27" s="35">
        <v>26</v>
      </c>
      <c r="B27" s="9" t="s">
        <v>20</v>
      </c>
      <c r="C27" s="13" t="s">
        <v>31</v>
      </c>
      <c r="D27" s="5">
        <f t="shared" si="11"/>
        <v>19</v>
      </c>
      <c r="E27" s="8">
        <v>1</v>
      </c>
      <c r="F27" s="8"/>
      <c r="G27" s="8">
        <v>8</v>
      </c>
      <c r="H27" s="8">
        <v>1</v>
      </c>
      <c r="I27" s="8">
        <v>1</v>
      </c>
      <c r="J27" s="8"/>
      <c r="K27" s="8"/>
      <c r="L27" s="8"/>
      <c r="M27" s="8"/>
      <c r="N27" s="8"/>
      <c r="O27" s="8"/>
      <c r="P27" s="8">
        <v>2</v>
      </c>
      <c r="Q27" s="8">
        <v>1</v>
      </c>
      <c r="R27" s="8">
        <v>2</v>
      </c>
      <c r="S27" s="8"/>
      <c r="T27" s="8"/>
      <c r="U27" s="8">
        <v>2</v>
      </c>
      <c r="V27" s="8">
        <v>1</v>
      </c>
      <c r="W27" s="8"/>
      <c r="X27" s="5">
        <f t="shared" si="12"/>
        <v>11</v>
      </c>
      <c r="Y27" s="5">
        <f t="shared" si="13"/>
        <v>8</v>
      </c>
      <c r="Z27" s="5">
        <f t="shared" si="14"/>
        <v>0</v>
      </c>
      <c r="AA27" s="6">
        <f t="shared" si="15"/>
        <v>0</v>
      </c>
    </row>
    <row r="28" spans="1:27" x14ac:dyDescent="0.2">
      <c r="A28" s="35">
        <v>27</v>
      </c>
      <c r="B28" s="9" t="s">
        <v>18</v>
      </c>
      <c r="C28" s="13" t="s">
        <v>72</v>
      </c>
      <c r="D28" s="5">
        <f t="shared" si="11"/>
        <v>22</v>
      </c>
      <c r="E28" s="8">
        <v>1</v>
      </c>
      <c r="F28" s="8"/>
      <c r="G28" s="8">
        <v>10</v>
      </c>
      <c r="H28" s="8">
        <v>1</v>
      </c>
      <c r="I28" s="8">
        <v>1</v>
      </c>
      <c r="J28" s="8"/>
      <c r="K28" s="8"/>
      <c r="L28" s="8"/>
      <c r="M28" s="8"/>
      <c r="N28" s="8"/>
      <c r="O28" s="8"/>
      <c r="P28" s="8">
        <v>3</v>
      </c>
      <c r="Q28" s="8">
        <v>1</v>
      </c>
      <c r="R28" s="8">
        <v>2</v>
      </c>
      <c r="S28" s="8"/>
      <c r="T28" s="8"/>
      <c r="U28" s="8">
        <v>3</v>
      </c>
      <c r="V28" s="8"/>
      <c r="W28" s="8"/>
      <c r="X28" s="5">
        <f t="shared" si="12"/>
        <v>13</v>
      </c>
      <c r="Y28" s="5">
        <f t="shared" si="13"/>
        <v>9</v>
      </c>
      <c r="Z28" s="5">
        <f t="shared" si="14"/>
        <v>0</v>
      </c>
      <c r="AA28" s="6">
        <f t="shared" si="15"/>
        <v>0</v>
      </c>
    </row>
    <row r="29" spans="1:27" x14ac:dyDescent="0.2">
      <c r="A29" s="35">
        <v>28</v>
      </c>
      <c r="B29" s="9" t="s">
        <v>18</v>
      </c>
      <c r="C29" s="13" t="s">
        <v>32</v>
      </c>
      <c r="D29" s="5">
        <f t="shared" si="11"/>
        <v>13</v>
      </c>
      <c r="E29" s="8">
        <v>1</v>
      </c>
      <c r="F29" s="8"/>
      <c r="G29" s="8">
        <v>4</v>
      </c>
      <c r="H29" s="8">
        <v>1</v>
      </c>
      <c r="I29" s="8">
        <v>1</v>
      </c>
      <c r="J29" s="8"/>
      <c r="K29" s="8"/>
      <c r="L29" s="8"/>
      <c r="M29" s="8"/>
      <c r="N29" s="8"/>
      <c r="O29" s="8"/>
      <c r="P29" s="8">
        <v>2</v>
      </c>
      <c r="Q29" s="8">
        <v>1</v>
      </c>
      <c r="R29" s="12">
        <v>2</v>
      </c>
      <c r="S29" s="8"/>
      <c r="T29" s="8"/>
      <c r="U29" s="8">
        <v>1</v>
      </c>
      <c r="V29" s="8"/>
      <c r="W29" s="8"/>
      <c r="X29" s="5">
        <f t="shared" si="12"/>
        <v>7</v>
      </c>
      <c r="Y29" s="5">
        <f t="shared" si="13"/>
        <v>6</v>
      </c>
      <c r="Z29" s="5">
        <f t="shared" si="14"/>
        <v>0</v>
      </c>
      <c r="AA29" s="6">
        <f t="shared" si="15"/>
        <v>0</v>
      </c>
    </row>
    <row r="30" spans="1:27" x14ac:dyDescent="0.2">
      <c r="A30" s="35">
        <v>29</v>
      </c>
      <c r="B30" s="9" t="s">
        <v>18</v>
      </c>
      <c r="C30" s="13" t="s">
        <v>33</v>
      </c>
      <c r="D30" s="5">
        <f t="shared" si="11"/>
        <v>19</v>
      </c>
      <c r="E30" s="8">
        <v>1</v>
      </c>
      <c r="F30" s="8"/>
      <c r="G30" s="8">
        <v>9</v>
      </c>
      <c r="H30" s="8">
        <v>1</v>
      </c>
      <c r="I30" s="8">
        <v>1</v>
      </c>
      <c r="J30" s="8"/>
      <c r="K30" s="8"/>
      <c r="L30" s="8"/>
      <c r="M30" s="8"/>
      <c r="N30" s="8"/>
      <c r="O30" s="8"/>
      <c r="P30" s="8">
        <v>2</v>
      </c>
      <c r="Q30" s="8">
        <v>1</v>
      </c>
      <c r="R30" s="8">
        <v>2</v>
      </c>
      <c r="S30" s="8"/>
      <c r="T30" s="8"/>
      <c r="U30" s="8">
        <v>2</v>
      </c>
      <c r="V30" s="8"/>
      <c r="W30" s="8"/>
      <c r="X30" s="5">
        <f t="shared" si="12"/>
        <v>12</v>
      </c>
      <c r="Y30" s="5">
        <f t="shared" si="13"/>
        <v>7</v>
      </c>
      <c r="Z30" s="5">
        <f t="shared" si="14"/>
        <v>0</v>
      </c>
      <c r="AA30" s="6">
        <f t="shared" si="15"/>
        <v>0</v>
      </c>
    </row>
    <row r="31" spans="1:27" x14ac:dyDescent="0.2">
      <c r="A31" s="35">
        <v>30</v>
      </c>
      <c r="B31" s="9" t="s">
        <v>18</v>
      </c>
      <c r="C31" s="13" t="s">
        <v>34</v>
      </c>
      <c r="D31" s="5">
        <f t="shared" si="11"/>
        <v>21</v>
      </c>
      <c r="E31" s="8">
        <v>1</v>
      </c>
      <c r="F31" s="8"/>
      <c r="G31" s="8">
        <v>10</v>
      </c>
      <c r="H31" s="8">
        <v>1</v>
      </c>
      <c r="I31" s="8">
        <v>1</v>
      </c>
      <c r="J31" s="8"/>
      <c r="K31" s="8"/>
      <c r="L31" s="8"/>
      <c r="M31" s="8"/>
      <c r="N31" s="8"/>
      <c r="O31" s="8"/>
      <c r="P31" s="8">
        <v>2</v>
      </c>
      <c r="Q31" s="8">
        <v>1</v>
      </c>
      <c r="R31" s="8">
        <v>2</v>
      </c>
      <c r="S31" s="8"/>
      <c r="T31" s="8"/>
      <c r="U31" s="8">
        <v>3</v>
      </c>
      <c r="V31" s="8"/>
      <c r="W31" s="8"/>
      <c r="X31" s="5">
        <f t="shared" si="12"/>
        <v>13</v>
      </c>
      <c r="Y31" s="5">
        <f t="shared" si="13"/>
        <v>8</v>
      </c>
      <c r="Z31" s="5">
        <f t="shared" si="14"/>
        <v>0</v>
      </c>
      <c r="AA31" s="6">
        <f t="shared" si="15"/>
        <v>0</v>
      </c>
    </row>
    <row r="32" spans="1:27" x14ac:dyDescent="0.2">
      <c r="A32" s="35">
        <v>31</v>
      </c>
      <c r="B32" s="9" t="s">
        <v>20</v>
      </c>
      <c r="C32" s="13" t="s">
        <v>35</v>
      </c>
      <c r="D32" s="5">
        <f t="shared" si="11"/>
        <v>21</v>
      </c>
      <c r="E32" s="8">
        <v>1</v>
      </c>
      <c r="F32" s="8"/>
      <c r="G32" s="8">
        <v>9</v>
      </c>
      <c r="H32" s="8">
        <v>1</v>
      </c>
      <c r="I32" s="8">
        <v>1</v>
      </c>
      <c r="J32" s="8"/>
      <c r="K32" s="8"/>
      <c r="L32" s="8"/>
      <c r="M32" s="8"/>
      <c r="N32" s="8"/>
      <c r="O32" s="8"/>
      <c r="P32" s="8">
        <v>3</v>
      </c>
      <c r="Q32" s="8">
        <v>1</v>
      </c>
      <c r="R32" s="8">
        <v>2</v>
      </c>
      <c r="S32" s="8"/>
      <c r="T32" s="8"/>
      <c r="U32" s="8">
        <v>3</v>
      </c>
      <c r="V32" s="8"/>
      <c r="W32" s="8"/>
      <c r="X32" s="5">
        <f t="shared" si="12"/>
        <v>12</v>
      </c>
      <c r="Y32" s="5">
        <f t="shared" si="13"/>
        <v>9</v>
      </c>
      <c r="Z32" s="5">
        <f t="shared" si="14"/>
        <v>0</v>
      </c>
      <c r="AA32" s="6">
        <f t="shared" si="15"/>
        <v>0</v>
      </c>
    </row>
    <row r="33" spans="1:27" x14ac:dyDescent="0.2">
      <c r="A33" s="35">
        <v>32</v>
      </c>
      <c r="B33" s="9" t="s">
        <v>20</v>
      </c>
      <c r="C33" s="13" t="s">
        <v>36</v>
      </c>
      <c r="D33" s="5">
        <f t="shared" si="11"/>
        <v>14</v>
      </c>
      <c r="E33" s="8">
        <v>1</v>
      </c>
      <c r="F33" s="8"/>
      <c r="G33" s="8">
        <v>4</v>
      </c>
      <c r="H33" s="8">
        <v>1</v>
      </c>
      <c r="I33" s="8">
        <v>1</v>
      </c>
      <c r="J33" s="8"/>
      <c r="K33" s="8"/>
      <c r="L33" s="8"/>
      <c r="M33" s="8"/>
      <c r="N33" s="8"/>
      <c r="O33" s="8"/>
      <c r="P33" s="8">
        <v>2</v>
      </c>
      <c r="Q33" s="8">
        <v>1</v>
      </c>
      <c r="R33" s="8">
        <v>2</v>
      </c>
      <c r="S33" s="8"/>
      <c r="T33" s="8"/>
      <c r="U33" s="8">
        <v>2</v>
      </c>
      <c r="V33" s="8"/>
      <c r="W33" s="8"/>
      <c r="X33" s="5">
        <f t="shared" si="12"/>
        <v>7</v>
      </c>
      <c r="Y33" s="5">
        <f t="shared" si="13"/>
        <v>7</v>
      </c>
      <c r="Z33" s="5">
        <f t="shared" si="14"/>
        <v>0</v>
      </c>
      <c r="AA33" s="6">
        <f t="shared" si="15"/>
        <v>0</v>
      </c>
    </row>
    <row r="34" spans="1:27" x14ac:dyDescent="0.2">
      <c r="A34" s="35">
        <v>33</v>
      </c>
      <c r="B34" s="9" t="s">
        <v>18</v>
      </c>
      <c r="C34" s="14" t="s">
        <v>37</v>
      </c>
      <c r="D34" s="5">
        <f t="shared" si="11"/>
        <v>14</v>
      </c>
      <c r="E34" s="8">
        <v>1</v>
      </c>
      <c r="F34" s="8"/>
      <c r="G34" s="8">
        <v>4</v>
      </c>
      <c r="H34" s="8">
        <v>1</v>
      </c>
      <c r="I34" s="8">
        <v>1</v>
      </c>
      <c r="J34" s="8"/>
      <c r="K34" s="8"/>
      <c r="L34" s="8"/>
      <c r="M34" s="8"/>
      <c r="N34" s="8"/>
      <c r="O34" s="8"/>
      <c r="P34" s="8">
        <v>2</v>
      </c>
      <c r="Q34" s="8">
        <v>1</v>
      </c>
      <c r="R34" s="8">
        <v>2</v>
      </c>
      <c r="S34" s="8"/>
      <c r="T34" s="8"/>
      <c r="U34" s="8">
        <v>2</v>
      </c>
      <c r="V34" s="8"/>
      <c r="W34" s="8"/>
      <c r="X34" s="5">
        <f t="shared" si="12"/>
        <v>7</v>
      </c>
      <c r="Y34" s="5">
        <f t="shared" si="13"/>
        <v>7</v>
      </c>
      <c r="Z34" s="5">
        <f t="shared" si="14"/>
        <v>0</v>
      </c>
      <c r="AA34" s="6">
        <f t="shared" si="15"/>
        <v>0</v>
      </c>
    </row>
    <row r="35" spans="1:27" s="22" customFormat="1" x14ac:dyDescent="0.2">
      <c r="A35" s="35">
        <v>34</v>
      </c>
      <c r="B35" s="36" t="s">
        <v>44</v>
      </c>
      <c r="C35" s="39" t="s">
        <v>48</v>
      </c>
      <c r="D35" s="5">
        <f t="shared" si="11"/>
        <v>23</v>
      </c>
      <c r="E35" s="8">
        <v>1</v>
      </c>
      <c r="F35" s="12">
        <v>11</v>
      </c>
      <c r="G35" s="8">
        <v>3</v>
      </c>
      <c r="H35" s="8"/>
      <c r="I35" s="8">
        <v>1</v>
      </c>
      <c r="J35" s="8"/>
      <c r="K35" s="8"/>
      <c r="L35" s="8"/>
      <c r="M35" s="8"/>
      <c r="N35" s="8"/>
      <c r="O35" s="8"/>
      <c r="P35" s="8">
        <v>1</v>
      </c>
      <c r="Q35" s="8">
        <v>1</v>
      </c>
      <c r="R35" s="8">
        <v>2</v>
      </c>
      <c r="S35" s="8"/>
      <c r="T35" s="8"/>
      <c r="U35" s="8">
        <v>2</v>
      </c>
      <c r="V35" s="8">
        <v>1</v>
      </c>
      <c r="W35" s="8"/>
      <c r="X35" s="5">
        <f t="shared" si="12"/>
        <v>16</v>
      </c>
      <c r="Y35" s="5">
        <f t="shared" si="13"/>
        <v>7</v>
      </c>
      <c r="Z35" s="5">
        <f t="shared" si="14"/>
        <v>0</v>
      </c>
      <c r="AA35" s="37">
        <f t="shared" si="15"/>
        <v>0</v>
      </c>
    </row>
    <row r="36" spans="1:27" s="22" customFormat="1" x14ac:dyDescent="0.2">
      <c r="A36" s="35">
        <v>35</v>
      </c>
      <c r="B36" s="36" t="s">
        <v>38</v>
      </c>
      <c r="C36" s="39" t="s">
        <v>59</v>
      </c>
      <c r="D36" s="5">
        <f t="shared" si="11"/>
        <v>36</v>
      </c>
      <c r="E36" s="8">
        <v>1</v>
      </c>
      <c r="F36" s="12">
        <v>24</v>
      </c>
      <c r="G36" s="8">
        <v>2</v>
      </c>
      <c r="H36" s="8"/>
      <c r="I36" s="8">
        <v>1</v>
      </c>
      <c r="J36" s="8"/>
      <c r="K36" s="8"/>
      <c r="L36" s="8"/>
      <c r="M36" s="8"/>
      <c r="N36" s="8"/>
      <c r="O36" s="8"/>
      <c r="P36" s="8"/>
      <c r="Q36" s="8">
        <v>1</v>
      </c>
      <c r="R36" s="8">
        <v>3</v>
      </c>
      <c r="S36" s="8"/>
      <c r="T36" s="8"/>
      <c r="U36" s="8">
        <v>3</v>
      </c>
      <c r="V36" s="8"/>
      <c r="W36" s="8">
        <v>1</v>
      </c>
      <c r="X36" s="5">
        <f t="shared" si="12"/>
        <v>28</v>
      </c>
      <c r="Y36" s="5">
        <f t="shared" si="13"/>
        <v>7</v>
      </c>
      <c r="Z36" s="5">
        <f t="shared" si="14"/>
        <v>1</v>
      </c>
      <c r="AA36" s="37">
        <f t="shared" si="15"/>
        <v>0</v>
      </c>
    </row>
    <row r="37" spans="1:27" s="22" customFormat="1" x14ac:dyDescent="0.2">
      <c r="A37" s="35">
        <v>36</v>
      </c>
      <c r="B37" s="36" t="s">
        <v>38</v>
      </c>
      <c r="C37" s="39" t="s">
        <v>67</v>
      </c>
      <c r="D37" s="5">
        <f t="shared" si="11"/>
        <v>31</v>
      </c>
      <c r="E37" s="8">
        <v>1</v>
      </c>
      <c r="F37" s="12">
        <v>21</v>
      </c>
      <c r="G37" s="8">
        <v>2</v>
      </c>
      <c r="H37" s="8"/>
      <c r="I37" s="8">
        <v>1</v>
      </c>
      <c r="J37" s="8"/>
      <c r="K37" s="8"/>
      <c r="L37" s="8"/>
      <c r="M37" s="8"/>
      <c r="N37" s="8"/>
      <c r="O37" s="8"/>
      <c r="P37" s="8"/>
      <c r="Q37" s="8">
        <v>1</v>
      </c>
      <c r="R37" s="8">
        <v>2</v>
      </c>
      <c r="S37" s="8"/>
      <c r="T37" s="8"/>
      <c r="U37" s="8">
        <v>2</v>
      </c>
      <c r="V37" s="8"/>
      <c r="W37" s="8">
        <v>1</v>
      </c>
      <c r="X37" s="5">
        <f t="shared" si="12"/>
        <v>25</v>
      </c>
      <c r="Y37" s="5">
        <f t="shared" si="13"/>
        <v>5</v>
      </c>
      <c r="Z37" s="5">
        <f t="shared" si="14"/>
        <v>1</v>
      </c>
      <c r="AA37" s="37">
        <f t="shared" si="15"/>
        <v>0</v>
      </c>
    </row>
    <row r="38" spans="1:27" s="22" customFormat="1" x14ac:dyDescent="0.2">
      <c r="A38" s="35">
        <v>37</v>
      </c>
      <c r="B38" s="36" t="s">
        <v>38</v>
      </c>
      <c r="C38" s="39" t="s">
        <v>42</v>
      </c>
      <c r="D38" s="5">
        <f t="shared" si="11"/>
        <v>12</v>
      </c>
      <c r="E38" s="8">
        <v>1</v>
      </c>
      <c r="F38" s="12">
        <v>4</v>
      </c>
      <c r="G38" s="8">
        <v>1</v>
      </c>
      <c r="H38" s="8"/>
      <c r="I38" s="8">
        <v>1</v>
      </c>
      <c r="J38" s="8"/>
      <c r="K38" s="8"/>
      <c r="L38" s="8"/>
      <c r="M38" s="8"/>
      <c r="N38" s="8"/>
      <c r="O38" s="8"/>
      <c r="P38" s="8"/>
      <c r="Q38" s="8">
        <v>1</v>
      </c>
      <c r="R38" s="8">
        <v>1</v>
      </c>
      <c r="S38" s="8"/>
      <c r="T38" s="8"/>
      <c r="U38" s="8">
        <v>2</v>
      </c>
      <c r="V38" s="8"/>
      <c r="W38" s="8">
        <v>1</v>
      </c>
      <c r="X38" s="5">
        <f t="shared" si="12"/>
        <v>7</v>
      </c>
      <c r="Y38" s="5">
        <f t="shared" si="13"/>
        <v>4</v>
      </c>
      <c r="Z38" s="5">
        <f t="shared" si="14"/>
        <v>1</v>
      </c>
      <c r="AA38" s="37">
        <f t="shared" si="15"/>
        <v>0</v>
      </c>
    </row>
    <row r="39" spans="1:27" s="22" customFormat="1" x14ac:dyDescent="0.2">
      <c r="A39" s="35">
        <v>38</v>
      </c>
      <c r="B39" s="36" t="s">
        <v>38</v>
      </c>
      <c r="C39" s="39" t="s">
        <v>40</v>
      </c>
      <c r="D39" s="5">
        <f t="shared" ref="D39:D70" si="16">SUM(E39:W39)</f>
        <v>24</v>
      </c>
      <c r="E39" s="8">
        <v>1</v>
      </c>
      <c r="F39" s="12">
        <v>14</v>
      </c>
      <c r="G39" s="8">
        <v>2</v>
      </c>
      <c r="H39" s="8"/>
      <c r="I39" s="8">
        <v>1</v>
      </c>
      <c r="J39" s="8"/>
      <c r="K39" s="8"/>
      <c r="L39" s="8"/>
      <c r="M39" s="8"/>
      <c r="N39" s="8"/>
      <c r="O39" s="8"/>
      <c r="P39" s="8"/>
      <c r="Q39" s="8">
        <v>1</v>
      </c>
      <c r="R39" s="8">
        <v>2</v>
      </c>
      <c r="S39" s="8"/>
      <c r="T39" s="8"/>
      <c r="U39" s="8">
        <v>2</v>
      </c>
      <c r="V39" s="8"/>
      <c r="W39" s="8">
        <v>1</v>
      </c>
      <c r="X39" s="5">
        <f t="shared" ref="X39:X70" si="17">SUM(E39:O39)</f>
        <v>18</v>
      </c>
      <c r="Y39" s="5">
        <f t="shared" ref="Y39:Y70" si="18">SUM(P39:V39)</f>
        <v>5</v>
      </c>
      <c r="Z39" s="5">
        <f t="shared" ref="Z39:Z70" si="19">SUM(W39)</f>
        <v>1</v>
      </c>
      <c r="AA39" s="37">
        <f t="shared" ref="AA39:AA70" si="20">D39-X39-Y39-Z39</f>
        <v>0</v>
      </c>
    </row>
    <row r="40" spans="1:27" s="22" customFormat="1" x14ac:dyDescent="0.2">
      <c r="A40" s="35">
        <v>39</v>
      </c>
      <c r="B40" s="36" t="s">
        <v>38</v>
      </c>
      <c r="C40" s="39" t="s">
        <v>29</v>
      </c>
      <c r="D40" s="5">
        <f t="shared" si="16"/>
        <v>24</v>
      </c>
      <c r="E40" s="8">
        <v>1</v>
      </c>
      <c r="F40" s="12">
        <v>14</v>
      </c>
      <c r="G40" s="8">
        <v>2</v>
      </c>
      <c r="H40" s="8"/>
      <c r="I40" s="8">
        <v>1</v>
      </c>
      <c r="J40" s="8"/>
      <c r="K40" s="8"/>
      <c r="L40" s="8"/>
      <c r="M40" s="8"/>
      <c r="N40" s="8"/>
      <c r="O40" s="8"/>
      <c r="P40" s="8"/>
      <c r="Q40" s="8">
        <v>1</v>
      </c>
      <c r="R40" s="8">
        <v>2</v>
      </c>
      <c r="S40" s="8"/>
      <c r="T40" s="8"/>
      <c r="U40" s="8">
        <v>2</v>
      </c>
      <c r="V40" s="8"/>
      <c r="W40" s="8">
        <v>1</v>
      </c>
      <c r="X40" s="5">
        <f t="shared" si="17"/>
        <v>18</v>
      </c>
      <c r="Y40" s="5">
        <f t="shared" si="18"/>
        <v>5</v>
      </c>
      <c r="Z40" s="5">
        <f t="shared" si="19"/>
        <v>1</v>
      </c>
      <c r="AA40" s="37">
        <f t="shared" si="20"/>
        <v>0</v>
      </c>
    </row>
    <row r="41" spans="1:27" s="22" customFormat="1" x14ac:dyDescent="0.2">
      <c r="A41" s="35">
        <v>40</v>
      </c>
      <c r="B41" s="36" t="s">
        <v>46</v>
      </c>
      <c r="C41" s="39" t="s">
        <v>55</v>
      </c>
      <c r="D41" s="5">
        <f t="shared" si="16"/>
        <v>27</v>
      </c>
      <c r="E41" s="8">
        <v>1</v>
      </c>
      <c r="F41" s="12">
        <v>14</v>
      </c>
      <c r="G41" s="8">
        <v>3</v>
      </c>
      <c r="H41" s="8"/>
      <c r="I41" s="8">
        <v>1</v>
      </c>
      <c r="J41" s="8"/>
      <c r="K41" s="8"/>
      <c r="L41" s="8"/>
      <c r="M41" s="8"/>
      <c r="N41" s="8"/>
      <c r="O41" s="8"/>
      <c r="P41" s="8">
        <v>2</v>
      </c>
      <c r="Q41" s="8">
        <v>1</v>
      </c>
      <c r="R41" s="8">
        <v>2</v>
      </c>
      <c r="S41" s="8"/>
      <c r="T41" s="8"/>
      <c r="U41" s="8">
        <v>2</v>
      </c>
      <c r="V41" s="8"/>
      <c r="W41" s="8">
        <v>1</v>
      </c>
      <c r="X41" s="5">
        <f t="shared" si="17"/>
        <v>19</v>
      </c>
      <c r="Y41" s="5">
        <f t="shared" si="18"/>
        <v>7</v>
      </c>
      <c r="Z41" s="5">
        <f t="shared" si="19"/>
        <v>1</v>
      </c>
      <c r="AA41" s="37">
        <f t="shared" si="20"/>
        <v>0</v>
      </c>
    </row>
    <row r="42" spans="1:27" s="22" customFormat="1" x14ac:dyDescent="0.2">
      <c r="A42" s="35">
        <v>41</v>
      </c>
      <c r="B42" s="36" t="s">
        <v>38</v>
      </c>
      <c r="C42" s="39" t="s">
        <v>56</v>
      </c>
      <c r="D42" s="5">
        <f t="shared" si="16"/>
        <v>14</v>
      </c>
      <c r="E42" s="8">
        <v>1</v>
      </c>
      <c r="F42" s="12">
        <v>5</v>
      </c>
      <c r="G42" s="8">
        <v>1</v>
      </c>
      <c r="H42" s="8"/>
      <c r="I42" s="8">
        <v>1</v>
      </c>
      <c r="J42" s="8"/>
      <c r="K42" s="8"/>
      <c r="L42" s="8"/>
      <c r="M42" s="8"/>
      <c r="N42" s="8"/>
      <c r="O42" s="8"/>
      <c r="P42" s="8"/>
      <c r="Q42" s="8">
        <v>1</v>
      </c>
      <c r="R42" s="8">
        <v>2</v>
      </c>
      <c r="S42" s="8"/>
      <c r="T42" s="8"/>
      <c r="U42" s="8">
        <v>2</v>
      </c>
      <c r="V42" s="8"/>
      <c r="W42" s="8">
        <v>1</v>
      </c>
      <c r="X42" s="5">
        <f t="shared" si="17"/>
        <v>8</v>
      </c>
      <c r="Y42" s="5">
        <f t="shared" si="18"/>
        <v>5</v>
      </c>
      <c r="Z42" s="5">
        <f t="shared" si="19"/>
        <v>1</v>
      </c>
      <c r="AA42" s="37">
        <f t="shared" si="20"/>
        <v>0</v>
      </c>
    </row>
    <row r="43" spans="1:27" s="22" customFormat="1" ht="25.5" x14ac:dyDescent="0.2">
      <c r="A43" s="35">
        <v>42</v>
      </c>
      <c r="B43" s="36" t="s">
        <v>38</v>
      </c>
      <c r="C43" s="39" t="s">
        <v>73</v>
      </c>
      <c r="D43" s="5">
        <f t="shared" si="16"/>
        <v>41</v>
      </c>
      <c r="E43" s="8">
        <v>1</v>
      </c>
      <c r="F43" s="12">
        <v>27</v>
      </c>
      <c r="G43" s="8">
        <v>2</v>
      </c>
      <c r="H43" s="8">
        <v>1</v>
      </c>
      <c r="I43" s="8">
        <v>1</v>
      </c>
      <c r="J43" s="8"/>
      <c r="K43" s="8"/>
      <c r="L43" s="8"/>
      <c r="M43" s="8"/>
      <c r="N43" s="8"/>
      <c r="O43" s="8"/>
      <c r="P43" s="8"/>
      <c r="Q43" s="8">
        <v>1</v>
      </c>
      <c r="R43" s="8">
        <v>4</v>
      </c>
      <c r="S43" s="8"/>
      <c r="T43" s="8"/>
      <c r="U43" s="8">
        <v>3</v>
      </c>
      <c r="V43" s="8">
        <v>1</v>
      </c>
      <c r="W43" s="8"/>
      <c r="X43" s="5">
        <f t="shared" si="17"/>
        <v>32</v>
      </c>
      <c r="Y43" s="5">
        <f t="shared" si="18"/>
        <v>9</v>
      </c>
      <c r="Z43" s="5">
        <f t="shared" si="19"/>
        <v>0</v>
      </c>
      <c r="AA43" s="37">
        <f t="shared" si="20"/>
        <v>0</v>
      </c>
    </row>
    <row r="44" spans="1:27" s="22" customFormat="1" x14ac:dyDescent="0.2">
      <c r="A44" s="35">
        <v>43</v>
      </c>
      <c r="B44" s="36" t="s">
        <v>38</v>
      </c>
      <c r="C44" s="39" t="s">
        <v>62</v>
      </c>
      <c r="D44" s="5">
        <f t="shared" si="16"/>
        <v>25</v>
      </c>
      <c r="E44" s="8">
        <v>1</v>
      </c>
      <c r="F44" s="12">
        <v>14</v>
      </c>
      <c r="G44" s="8">
        <v>2</v>
      </c>
      <c r="H44" s="8"/>
      <c r="I44" s="8">
        <v>1</v>
      </c>
      <c r="J44" s="8"/>
      <c r="K44" s="8"/>
      <c r="L44" s="8"/>
      <c r="M44" s="8"/>
      <c r="N44" s="8"/>
      <c r="O44" s="8"/>
      <c r="P44" s="8"/>
      <c r="Q44" s="8">
        <v>1</v>
      </c>
      <c r="R44" s="8">
        <v>3</v>
      </c>
      <c r="S44" s="8"/>
      <c r="T44" s="8"/>
      <c r="U44" s="8">
        <v>2</v>
      </c>
      <c r="V44" s="8"/>
      <c r="W44" s="8">
        <v>1</v>
      </c>
      <c r="X44" s="5">
        <f t="shared" si="17"/>
        <v>18</v>
      </c>
      <c r="Y44" s="5">
        <f t="shared" si="18"/>
        <v>6</v>
      </c>
      <c r="Z44" s="5">
        <f t="shared" si="19"/>
        <v>1</v>
      </c>
      <c r="AA44" s="37">
        <f t="shared" si="20"/>
        <v>0</v>
      </c>
    </row>
    <row r="45" spans="1:27" s="22" customFormat="1" x14ac:dyDescent="0.2">
      <c r="A45" s="35">
        <v>44</v>
      </c>
      <c r="B45" s="36" t="s">
        <v>38</v>
      </c>
      <c r="C45" s="39" t="s">
        <v>66</v>
      </c>
      <c r="D45" s="5">
        <f t="shared" si="16"/>
        <v>30</v>
      </c>
      <c r="E45" s="8">
        <v>1</v>
      </c>
      <c r="F45" s="12">
        <v>19</v>
      </c>
      <c r="G45" s="8">
        <v>2</v>
      </c>
      <c r="H45" s="8"/>
      <c r="I45" s="8">
        <v>1</v>
      </c>
      <c r="J45" s="8"/>
      <c r="K45" s="8"/>
      <c r="L45" s="8"/>
      <c r="M45" s="8"/>
      <c r="N45" s="8"/>
      <c r="O45" s="8"/>
      <c r="P45" s="8"/>
      <c r="Q45" s="8">
        <v>1</v>
      </c>
      <c r="R45" s="8">
        <v>3</v>
      </c>
      <c r="S45" s="8"/>
      <c r="T45" s="8"/>
      <c r="U45" s="8">
        <v>2</v>
      </c>
      <c r="V45" s="8"/>
      <c r="W45" s="8">
        <v>1</v>
      </c>
      <c r="X45" s="5">
        <f t="shared" si="17"/>
        <v>23</v>
      </c>
      <c r="Y45" s="5">
        <f t="shared" si="18"/>
        <v>6</v>
      </c>
      <c r="Z45" s="5">
        <f t="shared" si="19"/>
        <v>1</v>
      </c>
      <c r="AA45" s="37">
        <f t="shared" si="20"/>
        <v>0</v>
      </c>
    </row>
    <row r="46" spans="1:27" s="22" customFormat="1" x14ac:dyDescent="0.2">
      <c r="A46" s="35">
        <v>45</v>
      </c>
      <c r="B46" s="36" t="s">
        <v>38</v>
      </c>
      <c r="C46" s="39" t="s">
        <v>71</v>
      </c>
      <c r="D46" s="5">
        <f t="shared" si="16"/>
        <v>24</v>
      </c>
      <c r="E46" s="8">
        <v>1</v>
      </c>
      <c r="F46" s="12">
        <v>14</v>
      </c>
      <c r="G46" s="8">
        <v>2</v>
      </c>
      <c r="H46" s="8"/>
      <c r="I46" s="8">
        <v>1</v>
      </c>
      <c r="J46" s="8"/>
      <c r="K46" s="8"/>
      <c r="L46" s="8"/>
      <c r="M46" s="8"/>
      <c r="N46" s="8"/>
      <c r="O46" s="8"/>
      <c r="P46" s="8"/>
      <c r="Q46" s="8">
        <v>1</v>
      </c>
      <c r="R46" s="8">
        <v>2</v>
      </c>
      <c r="S46" s="8"/>
      <c r="T46" s="8"/>
      <c r="U46" s="8">
        <v>2</v>
      </c>
      <c r="V46" s="8"/>
      <c r="W46" s="8">
        <v>1</v>
      </c>
      <c r="X46" s="5">
        <f t="shared" si="17"/>
        <v>18</v>
      </c>
      <c r="Y46" s="5">
        <f t="shared" si="18"/>
        <v>5</v>
      </c>
      <c r="Z46" s="5">
        <f t="shared" si="19"/>
        <v>1</v>
      </c>
      <c r="AA46" s="37">
        <f t="shared" si="20"/>
        <v>0</v>
      </c>
    </row>
    <row r="47" spans="1:27" s="22" customFormat="1" ht="25.5" x14ac:dyDescent="0.2">
      <c r="A47" s="35">
        <v>46</v>
      </c>
      <c r="B47" s="36" t="s">
        <v>44</v>
      </c>
      <c r="C47" s="39" t="s">
        <v>49</v>
      </c>
      <c r="D47" s="5">
        <f t="shared" si="16"/>
        <v>24</v>
      </c>
      <c r="E47" s="8">
        <v>1</v>
      </c>
      <c r="F47" s="12">
        <v>9</v>
      </c>
      <c r="G47" s="8">
        <v>3</v>
      </c>
      <c r="H47" s="8">
        <v>1</v>
      </c>
      <c r="I47" s="8">
        <v>1</v>
      </c>
      <c r="J47" s="8"/>
      <c r="K47" s="8"/>
      <c r="L47" s="8"/>
      <c r="M47" s="8"/>
      <c r="N47" s="8"/>
      <c r="O47" s="8"/>
      <c r="P47" s="8">
        <v>1</v>
      </c>
      <c r="Q47" s="8">
        <v>1</v>
      </c>
      <c r="R47" s="8">
        <v>3</v>
      </c>
      <c r="S47" s="8"/>
      <c r="T47" s="8">
        <v>1</v>
      </c>
      <c r="U47" s="8">
        <v>2</v>
      </c>
      <c r="V47" s="8"/>
      <c r="W47" s="8">
        <v>1</v>
      </c>
      <c r="X47" s="5">
        <f t="shared" si="17"/>
        <v>15</v>
      </c>
      <c r="Y47" s="5">
        <f t="shared" si="18"/>
        <v>8</v>
      </c>
      <c r="Z47" s="5">
        <f t="shared" si="19"/>
        <v>1</v>
      </c>
      <c r="AA47" s="37">
        <f t="shared" si="20"/>
        <v>0</v>
      </c>
    </row>
    <row r="48" spans="1:27" s="22" customFormat="1" x14ac:dyDescent="0.2">
      <c r="A48" s="35">
        <v>47</v>
      </c>
      <c r="B48" s="36" t="s">
        <v>38</v>
      </c>
      <c r="C48" s="39" t="s">
        <v>58</v>
      </c>
      <c r="D48" s="5">
        <f t="shared" si="16"/>
        <v>25</v>
      </c>
      <c r="E48" s="8">
        <v>1</v>
      </c>
      <c r="F48" s="12">
        <v>14</v>
      </c>
      <c r="G48" s="8">
        <v>2</v>
      </c>
      <c r="H48" s="8"/>
      <c r="I48" s="8">
        <v>1</v>
      </c>
      <c r="J48" s="8"/>
      <c r="K48" s="8"/>
      <c r="L48" s="8"/>
      <c r="M48" s="8"/>
      <c r="N48" s="8"/>
      <c r="O48" s="8"/>
      <c r="P48" s="8"/>
      <c r="Q48" s="8">
        <v>1</v>
      </c>
      <c r="R48" s="8">
        <v>2</v>
      </c>
      <c r="S48" s="8"/>
      <c r="T48" s="8"/>
      <c r="U48" s="8">
        <v>3</v>
      </c>
      <c r="V48" s="8"/>
      <c r="W48" s="8">
        <v>1</v>
      </c>
      <c r="X48" s="5">
        <f t="shared" si="17"/>
        <v>18</v>
      </c>
      <c r="Y48" s="5">
        <f t="shared" si="18"/>
        <v>6</v>
      </c>
      <c r="Z48" s="5">
        <f t="shared" si="19"/>
        <v>1</v>
      </c>
      <c r="AA48" s="37">
        <f t="shared" si="20"/>
        <v>0</v>
      </c>
    </row>
    <row r="49" spans="1:27" s="22" customFormat="1" x14ac:dyDescent="0.2">
      <c r="A49" s="35">
        <v>48</v>
      </c>
      <c r="B49" s="36" t="s">
        <v>44</v>
      </c>
      <c r="C49" s="39" t="s">
        <v>54</v>
      </c>
      <c r="D49" s="5">
        <f t="shared" si="16"/>
        <v>25</v>
      </c>
      <c r="E49" s="8">
        <v>1</v>
      </c>
      <c r="F49" s="12">
        <v>12</v>
      </c>
      <c r="G49" s="8">
        <v>2</v>
      </c>
      <c r="H49" s="8"/>
      <c r="I49" s="8">
        <v>1</v>
      </c>
      <c r="J49" s="8"/>
      <c r="K49" s="8"/>
      <c r="L49" s="8"/>
      <c r="M49" s="8"/>
      <c r="N49" s="8"/>
      <c r="O49" s="8"/>
      <c r="P49" s="8">
        <v>1</v>
      </c>
      <c r="Q49" s="8">
        <v>1</v>
      </c>
      <c r="R49" s="8">
        <v>2</v>
      </c>
      <c r="S49" s="8"/>
      <c r="T49" s="8">
        <v>1</v>
      </c>
      <c r="U49" s="8">
        <v>3</v>
      </c>
      <c r="V49" s="8"/>
      <c r="W49" s="8">
        <v>1</v>
      </c>
      <c r="X49" s="5">
        <f t="shared" si="17"/>
        <v>16</v>
      </c>
      <c r="Y49" s="5">
        <f t="shared" si="18"/>
        <v>8</v>
      </c>
      <c r="Z49" s="5">
        <f t="shared" si="19"/>
        <v>1</v>
      </c>
      <c r="AA49" s="37">
        <f t="shared" si="20"/>
        <v>0</v>
      </c>
    </row>
    <row r="50" spans="1:27" s="22" customFormat="1" x14ac:dyDescent="0.2">
      <c r="A50" s="35">
        <v>49</v>
      </c>
      <c r="B50" s="36" t="s">
        <v>38</v>
      </c>
      <c r="C50" s="39" t="s">
        <v>70</v>
      </c>
      <c r="D50" s="5">
        <f t="shared" si="16"/>
        <v>41</v>
      </c>
      <c r="E50" s="8">
        <v>1</v>
      </c>
      <c r="F50" s="12">
        <v>30</v>
      </c>
      <c r="G50" s="8">
        <v>2</v>
      </c>
      <c r="H50" s="8"/>
      <c r="I50" s="8">
        <v>1</v>
      </c>
      <c r="J50" s="8"/>
      <c r="K50" s="8"/>
      <c r="L50" s="8"/>
      <c r="M50" s="8"/>
      <c r="N50" s="8"/>
      <c r="O50" s="8"/>
      <c r="P50" s="8"/>
      <c r="Q50" s="8">
        <v>1</v>
      </c>
      <c r="R50" s="8">
        <v>2</v>
      </c>
      <c r="S50" s="8"/>
      <c r="T50" s="8"/>
      <c r="U50" s="8">
        <v>3</v>
      </c>
      <c r="V50" s="8"/>
      <c r="W50" s="8">
        <v>1</v>
      </c>
      <c r="X50" s="5">
        <f t="shared" si="17"/>
        <v>34</v>
      </c>
      <c r="Y50" s="5">
        <f t="shared" si="18"/>
        <v>6</v>
      </c>
      <c r="Z50" s="5">
        <f t="shared" si="19"/>
        <v>1</v>
      </c>
      <c r="AA50" s="37">
        <f t="shared" si="20"/>
        <v>0</v>
      </c>
    </row>
    <row r="51" spans="1:27" s="22" customFormat="1" x14ac:dyDescent="0.2">
      <c r="A51" s="35">
        <v>50</v>
      </c>
      <c r="B51" s="36" t="s">
        <v>38</v>
      </c>
      <c r="C51" s="39" t="s">
        <v>57</v>
      </c>
      <c r="D51" s="5">
        <f t="shared" si="16"/>
        <v>44</v>
      </c>
      <c r="E51" s="8">
        <v>1</v>
      </c>
      <c r="F51" s="12">
        <v>34</v>
      </c>
      <c r="G51" s="8">
        <v>2</v>
      </c>
      <c r="H51" s="8"/>
      <c r="I51" s="8">
        <v>1</v>
      </c>
      <c r="J51" s="8"/>
      <c r="K51" s="8"/>
      <c r="L51" s="8"/>
      <c r="M51" s="8"/>
      <c r="N51" s="8"/>
      <c r="O51" s="8"/>
      <c r="P51" s="8"/>
      <c r="Q51" s="8">
        <v>1</v>
      </c>
      <c r="R51" s="8">
        <v>2</v>
      </c>
      <c r="S51" s="8"/>
      <c r="T51" s="8"/>
      <c r="U51" s="8">
        <v>2</v>
      </c>
      <c r="V51" s="8">
        <v>1</v>
      </c>
      <c r="W51" s="8"/>
      <c r="X51" s="5">
        <f t="shared" si="17"/>
        <v>38</v>
      </c>
      <c r="Y51" s="5">
        <f t="shared" si="18"/>
        <v>6</v>
      </c>
      <c r="Z51" s="5">
        <f t="shared" si="19"/>
        <v>0</v>
      </c>
      <c r="AA51" s="37">
        <f t="shared" si="20"/>
        <v>0</v>
      </c>
    </row>
    <row r="52" spans="1:27" s="22" customFormat="1" x14ac:dyDescent="0.2">
      <c r="A52" s="35">
        <v>51</v>
      </c>
      <c r="B52" s="36" t="s">
        <v>46</v>
      </c>
      <c r="C52" s="39" t="s">
        <v>53</v>
      </c>
      <c r="D52" s="5">
        <f t="shared" si="16"/>
        <v>40</v>
      </c>
      <c r="E52" s="8">
        <v>1</v>
      </c>
      <c r="F52" s="12">
        <v>27</v>
      </c>
      <c r="G52" s="8">
        <v>3</v>
      </c>
      <c r="H52" s="8"/>
      <c r="I52" s="8">
        <v>1</v>
      </c>
      <c r="J52" s="8"/>
      <c r="K52" s="8"/>
      <c r="L52" s="8"/>
      <c r="M52" s="8"/>
      <c r="N52" s="8"/>
      <c r="O52" s="8"/>
      <c r="P52" s="8">
        <v>1</v>
      </c>
      <c r="Q52" s="8">
        <v>1</v>
      </c>
      <c r="R52" s="8">
        <v>2</v>
      </c>
      <c r="S52" s="8"/>
      <c r="T52" s="8"/>
      <c r="U52" s="8">
        <v>3</v>
      </c>
      <c r="V52" s="8"/>
      <c r="W52" s="8">
        <v>1</v>
      </c>
      <c r="X52" s="5">
        <f t="shared" si="17"/>
        <v>32</v>
      </c>
      <c r="Y52" s="5">
        <f t="shared" si="18"/>
        <v>7</v>
      </c>
      <c r="Z52" s="5">
        <f t="shared" si="19"/>
        <v>1</v>
      </c>
      <c r="AA52" s="37">
        <f t="shared" si="20"/>
        <v>0</v>
      </c>
    </row>
    <row r="53" spans="1:27" s="22" customFormat="1" x14ac:dyDescent="0.2">
      <c r="A53" s="35">
        <v>52</v>
      </c>
      <c r="B53" s="36" t="s">
        <v>38</v>
      </c>
      <c r="C53" s="39" t="s">
        <v>65</v>
      </c>
      <c r="D53" s="5">
        <f t="shared" si="16"/>
        <v>19</v>
      </c>
      <c r="E53" s="8">
        <v>1</v>
      </c>
      <c r="F53" s="12">
        <v>8</v>
      </c>
      <c r="G53" s="8">
        <v>2</v>
      </c>
      <c r="H53" s="8"/>
      <c r="I53" s="8">
        <v>1</v>
      </c>
      <c r="J53" s="8"/>
      <c r="K53" s="8"/>
      <c r="L53" s="8"/>
      <c r="M53" s="8"/>
      <c r="N53" s="8"/>
      <c r="O53" s="8"/>
      <c r="P53" s="8"/>
      <c r="Q53" s="8">
        <v>1</v>
      </c>
      <c r="R53" s="8">
        <v>2</v>
      </c>
      <c r="S53" s="8"/>
      <c r="T53" s="8">
        <v>1</v>
      </c>
      <c r="U53" s="8">
        <v>2</v>
      </c>
      <c r="V53" s="8"/>
      <c r="W53" s="8">
        <v>1</v>
      </c>
      <c r="X53" s="5">
        <f t="shared" si="17"/>
        <v>12</v>
      </c>
      <c r="Y53" s="5">
        <f t="shared" si="18"/>
        <v>6</v>
      </c>
      <c r="Z53" s="5">
        <f t="shared" si="19"/>
        <v>1</v>
      </c>
      <c r="AA53" s="37">
        <f t="shared" si="20"/>
        <v>0</v>
      </c>
    </row>
    <row r="54" spans="1:27" s="22" customFormat="1" x14ac:dyDescent="0.2">
      <c r="A54" s="35">
        <v>53</v>
      </c>
      <c r="B54" s="36" t="s">
        <v>38</v>
      </c>
      <c r="C54" s="39" t="s">
        <v>63</v>
      </c>
      <c r="D54" s="5">
        <f t="shared" si="16"/>
        <v>15</v>
      </c>
      <c r="E54" s="8">
        <v>1</v>
      </c>
      <c r="F54" s="12">
        <v>6</v>
      </c>
      <c r="G54" s="8">
        <v>1</v>
      </c>
      <c r="H54" s="8"/>
      <c r="I54" s="8">
        <v>1</v>
      </c>
      <c r="J54" s="8"/>
      <c r="K54" s="8"/>
      <c r="L54" s="8"/>
      <c r="M54" s="8"/>
      <c r="N54" s="8"/>
      <c r="O54" s="8"/>
      <c r="P54" s="8"/>
      <c r="Q54" s="8">
        <v>1</v>
      </c>
      <c r="R54" s="8">
        <v>2</v>
      </c>
      <c r="S54" s="8"/>
      <c r="T54" s="8"/>
      <c r="U54" s="8">
        <v>2</v>
      </c>
      <c r="V54" s="8">
        <v>1</v>
      </c>
      <c r="W54" s="8"/>
      <c r="X54" s="5">
        <f t="shared" si="17"/>
        <v>9</v>
      </c>
      <c r="Y54" s="5">
        <f t="shared" si="18"/>
        <v>6</v>
      </c>
      <c r="Z54" s="5">
        <f t="shared" si="19"/>
        <v>0</v>
      </c>
      <c r="AA54" s="37">
        <f t="shared" si="20"/>
        <v>0</v>
      </c>
    </row>
    <row r="55" spans="1:27" s="22" customFormat="1" x14ac:dyDescent="0.2">
      <c r="A55" s="35">
        <v>54</v>
      </c>
      <c r="B55" s="36" t="s">
        <v>51</v>
      </c>
      <c r="C55" s="39" t="s">
        <v>52</v>
      </c>
      <c r="D55" s="5">
        <f t="shared" si="16"/>
        <v>26</v>
      </c>
      <c r="E55" s="8">
        <v>1</v>
      </c>
      <c r="F55" s="12">
        <v>10</v>
      </c>
      <c r="G55" s="8">
        <v>5</v>
      </c>
      <c r="H55" s="8"/>
      <c r="I55" s="8">
        <v>1</v>
      </c>
      <c r="J55" s="8"/>
      <c r="K55" s="8"/>
      <c r="L55" s="8"/>
      <c r="M55" s="8"/>
      <c r="N55" s="8"/>
      <c r="O55" s="8"/>
      <c r="P55" s="8">
        <v>2</v>
      </c>
      <c r="Q55" s="8">
        <v>1</v>
      </c>
      <c r="R55" s="8">
        <v>2</v>
      </c>
      <c r="S55" s="8"/>
      <c r="T55" s="8"/>
      <c r="U55" s="8">
        <v>3</v>
      </c>
      <c r="V55" s="8"/>
      <c r="W55" s="8">
        <v>1</v>
      </c>
      <c r="X55" s="5">
        <f t="shared" si="17"/>
        <v>17</v>
      </c>
      <c r="Y55" s="5">
        <f t="shared" si="18"/>
        <v>8</v>
      </c>
      <c r="Z55" s="5">
        <f t="shared" si="19"/>
        <v>1</v>
      </c>
      <c r="AA55" s="37">
        <f t="shared" si="20"/>
        <v>0</v>
      </c>
    </row>
    <row r="56" spans="1:27" s="22" customFormat="1" x14ac:dyDescent="0.2">
      <c r="A56" s="35">
        <v>55</v>
      </c>
      <c r="B56" s="36" t="s">
        <v>38</v>
      </c>
      <c r="C56" s="39" t="s">
        <v>64</v>
      </c>
      <c r="D56" s="5">
        <f t="shared" si="16"/>
        <v>52</v>
      </c>
      <c r="E56" s="8">
        <v>1</v>
      </c>
      <c r="F56" s="12">
        <v>40</v>
      </c>
      <c r="G56" s="8">
        <v>2</v>
      </c>
      <c r="H56" s="8"/>
      <c r="I56" s="8">
        <v>1</v>
      </c>
      <c r="J56" s="8"/>
      <c r="K56" s="8"/>
      <c r="L56" s="8"/>
      <c r="M56" s="8"/>
      <c r="N56" s="8"/>
      <c r="O56" s="8"/>
      <c r="P56" s="8"/>
      <c r="Q56" s="8">
        <v>1</v>
      </c>
      <c r="R56" s="8">
        <v>3</v>
      </c>
      <c r="S56" s="8"/>
      <c r="T56" s="8"/>
      <c r="U56" s="8">
        <v>3</v>
      </c>
      <c r="V56" s="8">
        <v>1</v>
      </c>
      <c r="W56" s="8"/>
      <c r="X56" s="5">
        <f t="shared" si="17"/>
        <v>44</v>
      </c>
      <c r="Y56" s="5">
        <f t="shared" si="18"/>
        <v>8</v>
      </c>
      <c r="Z56" s="5">
        <f t="shared" si="19"/>
        <v>0</v>
      </c>
      <c r="AA56" s="37">
        <f t="shared" si="20"/>
        <v>0</v>
      </c>
    </row>
    <row r="57" spans="1:27" s="22" customFormat="1" x14ac:dyDescent="0.2">
      <c r="A57" s="35">
        <v>56</v>
      </c>
      <c r="B57" s="36" t="s">
        <v>38</v>
      </c>
      <c r="C57" s="39" t="s">
        <v>60</v>
      </c>
      <c r="D57" s="5">
        <f t="shared" si="16"/>
        <v>20</v>
      </c>
      <c r="E57" s="8">
        <v>1</v>
      </c>
      <c r="F57" s="12">
        <v>11</v>
      </c>
      <c r="G57" s="8">
        <v>1</v>
      </c>
      <c r="H57" s="8"/>
      <c r="I57" s="8">
        <v>1</v>
      </c>
      <c r="J57" s="8"/>
      <c r="K57" s="8"/>
      <c r="L57" s="8"/>
      <c r="M57" s="8"/>
      <c r="N57" s="8"/>
      <c r="O57" s="8"/>
      <c r="P57" s="8"/>
      <c r="Q57" s="8">
        <v>1</v>
      </c>
      <c r="R57" s="8">
        <v>2</v>
      </c>
      <c r="S57" s="8"/>
      <c r="T57" s="8"/>
      <c r="U57" s="8">
        <v>2</v>
      </c>
      <c r="V57" s="8">
        <v>1</v>
      </c>
      <c r="W57" s="8"/>
      <c r="X57" s="5">
        <f t="shared" si="17"/>
        <v>14</v>
      </c>
      <c r="Y57" s="5">
        <f t="shared" si="18"/>
        <v>6</v>
      </c>
      <c r="Z57" s="5">
        <f t="shared" si="19"/>
        <v>0</v>
      </c>
      <c r="AA57" s="37">
        <f t="shared" si="20"/>
        <v>0</v>
      </c>
    </row>
    <row r="58" spans="1:27" s="22" customFormat="1" ht="25.5" x14ac:dyDescent="0.2">
      <c r="A58" s="35">
        <v>57</v>
      </c>
      <c r="B58" s="36" t="s">
        <v>45</v>
      </c>
      <c r="C58" s="39" t="s">
        <v>50</v>
      </c>
      <c r="D58" s="5">
        <f t="shared" si="16"/>
        <v>27</v>
      </c>
      <c r="E58" s="8">
        <v>1</v>
      </c>
      <c r="F58" s="12">
        <v>9</v>
      </c>
      <c r="G58" s="8">
        <v>6</v>
      </c>
      <c r="H58" s="8"/>
      <c r="I58" s="8">
        <v>1</v>
      </c>
      <c r="J58" s="8"/>
      <c r="K58" s="8"/>
      <c r="L58" s="8"/>
      <c r="M58" s="8"/>
      <c r="N58" s="8"/>
      <c r="O58" s="8"/>
      <c r="P58" s="8">
        <v>2</v>
      </c>
      <c r="Q58" s="8">
        <v>1</v>
      </c>
      <c r="R58" s="8">
        <v>4</v>
      </c>
      <c r="S58" s="8"/>
      <c r="T58" s="8"/>
      <c r="U58" s="8">
        <v>2</v>
      </c>
      <c r="V58" s="8">
        <v>1</v>
      </c>
      <c r="W58" s="8"/>
      <c r="X58" s="5">
        <f t="shared" si="17"/>
        <v>17</v>
      </c>
      <c r="Y58" s="5">
        <f t="shared" si="18"/>
        <v>10</v>
      </c>
      <c r="Z58" s="5">
        <f t="shared" si="19"/>
        <v>0</v>
      </c>
      <c r="AA58" s="37">
        <f t="shared" si="20"/>
        <v>0</v>
      </c>
    </row>
    <row r="59" spans="1:27" s="22" customFormat="1" x14ac:dyDescent="0.2">
      <c r="A59" s="35">
        <v>58</v>
      </c>
      <c r="B59" s="36" t="s">
        <v>38</v>
      </c>
      <c r="C59" s="39" t="s">
        <v>61</v>
      </c>
      <c r="D59" s="5">
        <f t="shared" si="16"/>
        <v>17</v>
      </c>
      <c r="E59" s="8">
        <v>1</v>
      </c>
      <c r="F59" s="12">
        <v>8</v>
      </c>
      <c r="G59" s="8">
        <v>1</v>
      </c>
      <c r="H59" s="8"/>
      <c r="I59" s="8">
        <v>1</v>
      </c>
      <c r="J59" s="8"/>
      <c r="K59" s="8"/>
      <c r="L59" s="8"/>
      <c r="M59" s="8"/>
      <c r="N59" s="8"/>
      <c r="O59" s="8"/>
      <c r="P59" s="8"/>
      <c r="Q59" s="8">
        <v>1</v>
      </c>
      <c r="R59" s="8">
        <v>2</v>
      </c>
      <c r="S59" s="8"/>
      <c r="T59" s="8"/>
      <c r="U59" s="8">
        <v>2</v>
      </c>
      <c r="V59" s="8"/>
      <c r="W59" s="8">
        <v>1</v>
      </c>
      <c r="X59" s="5">
        <f t="shared" si="17"/>
        <v>11</v>
      </c>
      <c r="Y59" s="5">
        <f t="shared" si="18"/>
        <v>5</v>
      </c>
      <c r="Z59" s="5">
        <f t="shared" si="19"/>
        <v>1</v>
      </c>
      <c r="AA59" s="37">
        <f t="shared" si="20"/>
        <v>0</v>
      </c>
    </row>
    <row r="60" spans="1:27" s="22" customFormat="1" x14ac:dyDescent="0.2">
      <c r="A60" s="35">
        <v>59</v>
      </c>
      <c r="B60" s="36" t="s">
        <v>38</v>
      </c>
      <c r="C60" s="39" t="s">
        <v>22</v>
      </c>
      <c r="D60" s="5">
        <f t="shared" si="16"/>
        <v>28</v>
      </c>
      <c r="E60" s="8">
        <v>1</v>
      </c>
      <c r="F60" s="12">
        <v>18</v>
      </c>
      <c r="G60" s="8">
        <v>2</v>
      </c>
      <c r="H60" s="8"/>
      <c r="I60" s="8">
        <v>1</v>
      </c>
      <c r="J60" s="8"/>
      <c r="K60" s="8"/>
      <c r="L60" s="8"/>
      <c r="M60" s="8"/>
      <c r="N60" s="8"/>
      <c r="O60" s="8"/>
      <c r="P60" s="8"/>
      <c r="Q60" s="8">
        <v>1</v>
      </c>
      <c r="R60" s="8">
        <v>2</v>
      </c>
      <c r="S60" s="8"/>
      <c r="T60" s="8"/>
      <c r="U60" s="8">
        <v>2</v>
      </c>
      <c r="V60" s="8"/>
      <c r="W60" s="8">
        <v>1</v>
      </c>
      <c r="X60" s="5">
        <f t="shared" si="17"/>
        <v>22</v>
      </c>
      <c r="Y60" s="5">
        <f t="shared" si="18"/>
        <v>5</v>
      </c>
      <c r="Z60" s="5">
        <f t="shared" si="19"/>
        <v>1</v>
      </c>
      <c r="AA60" s="37">
        <f t="shared" si="20"/>
        <v>0</v>
      </c>
    </row>
    <row r="61" spans="1:27" s="22" customFormat="1" x14ac:dyDescent="0.2">
      <c r="A61" s="35">
        <v>60</v>
      </c>
      <c r="B61" s="36" t="s">
        <v>44</v>
      </c>
      <c r="C61" s="39" t="s">
        <v>47</v>
      </c>
      <c r="D61" s="5">
        <f t="shared" si="16"/>
        <v>16</v>
      </c>
      <c r="E61" s="8">
        <v>1</v>
      </c>
      <c r="F61" s="12">
        <v>4</v>
      </c>
      <c r="G61" s="8">
        <v>2</v>
      </c>
      <c r="H61" s="8">
        <v>1</v>
      </c>
      <c r="I61" s="8">
        <v>1</v>
      </c>
      <c r="J61" s="8"/>
      <c r="K61" s="8"/>
      <c r="L61" s="8"/>
      <c r="M61" s="8"/>
      <c r="N61" s="8"/>
      <c r="O61" s="8"/>
      <c r="P61" s="8">
        <v>1</v>
      </c>
      <c r="Q61" s="8">
        <v>1</v>
      </c>
      <c r="R61" s="8">
        <v>2</v>
      </c>
      <c r="S61" s="8"/>
      <c r="T61" s="8"/>
      <c r="U61" s="8">
        <v>2</v>
      </c>
      <c r="V61" s="8"/>
      <c r="W61" s="8">
        <v>1</v>
      </c>
      <c r="X61" s="5">
        <f t="shared" si="17"/>
        <v>9</v>
      </c>
      <c r="Y61" s="5">
        <f t="shared" si="18"/>
        <v>6</v>
      </c>
      <c r="Z61" s="5">
        <f t="shared" si="19"/>
        <v>1</v>
      </c>
      <c r="AA61" s="37">
        <f t="shared" si="20"/>
        <v>0</v>
      </c>
    </row>
    <row r="62" spans="1:27" s="22" customFormat="1" x14ac:dyDescent="0.2">
      <c r="A62" s="35">
        <v>61</v>
      </c>
      <c r="B62" s="36" t="s">
        <v>38</v>
      </c>
      <c r="C62" s="39" t="s">
        <v>68</v>
      </c>
      <c r="D62" s="5">
        <f t="shared" si="16"/>
        <v>16</v>
      </c>
      <c r="E62" s="8">
        <v>1</v>
      </c>
      <c r="F62" s="12">
        <v>7</v>
      </c>
      <c r="G62" s="8">
        <v>1</v>
      </c>
      <c r="H62" s="8"/>
      <c r="I62" s="8">
        <v>1</v>
      </c>
      <c r="J62" s="8"/>
      <c r="K62" s="8"/>
      <c r="L62" s="8"/>
      <c r="M62" s="8"/>
      <c r="N62" s="8"/>
      <c r="O62" s="8"/>
      <c r="P62" s="8"/>
      <c r="Q62" s="8">
        <v>1</v>
      </c>
      <c r="R62" s="8">
        <v>2</v>
      </c>
      <c r="S62" s="8"/>
      <c r="T62" s="8"/>
      <c r="U62" s="8">
        <v>2</v>
      </c>
      <c r="V62" s="8"/>
      <c r="W62" s="8">
        <v>1</v>
      </c>
      <c r="X62" s="5">
        <f t="shared" si="17"/>
        <v>10</v>
      </c>
      <c r="Y62" s="5">
        <f t="shared" si="18"/>
        <v>5</v>
      </c>
      <c r="Z62" s="5">
        <f t="shared" si="19"/>
        <v>1</v>
      </c>
      <c r="AA62" s="37">
        <f t="shared" si="20"/>
        <v>0</v>
      </c>
    </row>
    <row r="63" spans="1:27" s="22" customFormat="1" x14ac:dyDescent="0.2">
      <c r="A63" s="35">
        <v>62</v>
      </c>
      <c r="B63" s="36" t="s">
        <v>38</v>
      </c>
      <c r="C63" s="39" t="s">
        <v>69</v>
      </c>
      <c r="D63" s="5">
        <f t="shared" si="16"/>
        <v>23</v>
      </c>
      <c r="E63" s="8">
        <v>1</v>
      </c>
      <c r="F63" s="12">
        <v>13</v>
      </c>
      <c r="G63" s="8">
        <v>2</v>
      </c>
      <c r="H63" s="8"/>
      <c r="I63" s="8">
        <v>1</v>
      </c>
      <c r="J63" s="8"/>
      <c r="K63" s="8"/>
      <c r="L63" s="8"/>
      <c r="M63" s="8"/>
      <c r="N63" s="8"/>
      <c r="O63" s="8"/>
      <c r="P63" s="8"/>
      <c r="Q63" s="8">
        <v>1</v>
      </c>
      <c r="R63" s="8">
        <v>2</v>
      </c>
      <c r="S63" s="8"/>
      <c r="T63" s="8"/>
      <c r="U63" s="8">
        <v>2</v>
      </c>
      <c r="V63" s="8"/>
      <c r="W63" s="8">
        <v>1</v>
      </c>
      <c r="X63" s="5">
        <f t="shared" si="17"/>
        <v>17</v>
      </c>
      <c r="Y63" s="5">
        <f t="shared" si="18"/>
        <v>5</v>
      </c>
      <c r="Z63" s="5">
        <f t="shared" si="19"/>
        <v>1</v>
      </c>
      <c r="AA63" s="37">
        <f t="shared" si="20"/>
        <v>0</v>
      </c>
    </row>
    <row r="64" spans="1:27" x14ac:dyDescent="0.2">
      <c r="A64" s="35">
        <v>63</v>
      </c>
      <c r="B64" s="9" t="s">
        <v>74</v>
      </c>
      <c r="C64" s="13" t="s">
        <v>39</v>
      </c>
      <c r="D64" s="5">
        <f t="shared" si="16"/>
        <v>12</v>
      </c>
      <c r="E64" s="8">
        <v>1</v>
      </c>
      <c r="F64" s="8"/>
      <c r="G64" s="8">
        <v>2</v>
      </c>
      <c r="H64" s="8">
        <v>1</v>
      </c>
      <c r="I64" s="8">
        <v>1</v>
      </c>
      <c r="J64" s="8"/>
      <c r="K64" s="8"/>
      <c r="L64" s="8"/>
      <c r="M64" s="8"/>
      <c r="N64" s="8"/>
      <c r="O64" s="8"/>
      <c r="P64" s="8">
        <v>2</v>
      </c>
      <c r="Q64" s="8">
        <v>1</v>
      </c>
      <c r="R64" s="8">
        <v>2</v>
      </c>
      <c r="S64" s="8"/>
      <c r="T64" s="8"/>
      <c r="U64" s="8">
        <v>1</v>
      </c>
      <c r="V64" s="8"/>
      <c r="W64" s="8">
        <v>1</v>
      </c>
      <c r="X64" s="5">
        <f t="shared" si="17"/>
        <v>5</v>
      </c>
      <c r="Y64" s="5">
        <f t="shared" si="18"/>
        <v>6</v>
      </c>
      <c r="Z64" s="5">
        <f t="shared" si="19"/>
        <v>1</v>
      </c>
      <c r="AA64" s="6">
        <f t="shared" si="20"/>
        <v>0</v>
      </c>
    </row>
    <row r="65" spans="1:27" x14ac:dyDescent="0.2">
      <c r="A65" s="35">
        <v>64</v>
      </c>
      <c r="B65" s="9" t="s">
        <v>76</v>
      </c>
      <c r="C65" s="13" t="s">
        <v>80</v>
      </c>
      <c r="D65" s="5">
        <f t="shared" si="16"/>
        <v>17</v>
      </c>
      <c r="E65" s="8">
        <v>1</v>
      </c>
      <c r="F65" s="8"/>
      <c r="G65" s="8">
        <v>6</v>
      </c>
      <c r="H65" s="8"/>
      <c r="I65" s="8">
        <v>1</v>
      </c>
      <c r="J65" s="8"/>
      <c r="K65" s="8"/>
      <c r="L65" s="8"/>
      <c r="M65" s="8"/>
      <c r="N65" s="8"/>
      <c r="O65" s="8"/>
      <c r="P65" s="8">
        <v>4</v>
      </c>
      <c r="Q65" s="8">
        <v>1</v>
      </c>
      <c r="R65" s="8">
        <v>2</v>
      </c>
      <c r="S65" s="8"/>
      <c r="T65" s="8"/>
      <c r="U65" s="8">
        <v>1</v>
      </c>
      <c r="V65" s="8"/>
      <c r="W65" s="8">
        <v>1</v>
      </c>
      <c r="X65" s="5">
        <f t="shared" si="17"/>
        <v>8</v>
      </c>
      <c r="Y65" s="5">
        <f t="shared" si="18"/>
        <v>8</v>
      </c>
      <c r="Z65" s="5">
        <f t="shared" si="19"/>
        <v>1</v>
      </c>
      <c r="AA65" s="6">
        <f t="shared" si="20"/>
        <v>0</v>
      </c>
    </row>
    <row r="66" spans="1:27" x14ac:dyDescent="0.2">
      <c r="A66" s="35">
        <v>65</v>
      </c>
      <c r="B66" s="9" t="s">
        <v>79</v>
      </c>
      <c r="C66" s="13" t="s">
        <v>57</v>
      </c>
      <c r="D66" s="5">
        <f t="shared" si="16"/>
        <v>12</v>
      </c>
      <c r="E66" s="8">
        <v>1</v>
      </c>
      <c r="F66" s="8"/>
      <c r="G66" s="8">
        <v>3</v>
      </c>
      <c r="H66" s="8"/>
      <c r="I66" s="8">
        <v>1</v>
      </c>
      <c r="J66" s="8"/>
      <c r="K66" s="8"/>
      <c r="L66" s="8"/>
      <c r="M66" s="8"/>
      <c r="N66" s="8"/>
      <c r="O66" s="8"/>
      <c r="P66" s="8">
        <v>2</v>
      </c>
      <c r="Q66" s="8">
        <v>1</v>
      </c>
      <c r="R66" s="8">
        <v>2</v>
      </c>
      <c r="S66" s="8"/>
      <c r="T66" s="8"/>
      <c r="U66" s="8">
        <v>1</v>
      </c>
      <c r="V66" s="8"/>
      <c r="W66" s="8">
        <v>1</v>
      </c>
      <c r="X66" s="5">
        <f t="shared" si="17"/>
        <v>5</v>
      </c>
      <c r="Y66" s="5">
        <f t="shared" si="18"/>
        <v>6</v>
      </c>
      <c r="Z66" s="5">
        <f t="shared" si="19"/>
        <v>1</v>
      </c>
      <c r="AA66" s="6">
        <f t="shared" si="20"/>
        <v>0</v>
      </c>
    </row>
    <row r="67" spans="1:27" x14ac:dyDescent="0.2">
      <c r="A67" s="35">
        <v>66</v>
      </c>
      <c r="B67" s="9" t="s">
        <v>74</v>
      </c>
      <c r="C67" s="13" t="s">
        <v>60</v>
      </c>
      <c r="D67" s="5">
        <f t="shared" si="16"/>
        <v>11</v>
      </c>
      <c r="E67" s="8">
        <v>1</v>
      </c>
      <c r="F67" s="8"/>
      <c r="G67" s="8">
        <v>2</v>
      </c>
      <c r="H67" s="8"/>
      <c r="I67" s="8">
        <v>1</v>
      </c>
      <c r="J67" s="8"/>
      <c r="K67" s="8"/>
      <c r="L67" s="8"/>
      <c r="M67" s="8"/>
      <c r="N67" s="8"/>
      <c r="O67" s="8"/>
      <c r="P67" s="8">
        <v>2</v>
      </c>
      <c r="Q67" s="8">
        <v>1</v>
      </c>
      <c r="R67" s="8">
        <v>2</v>
      </c>
      <c r="S67" s="8"/>
      <c r="T67" s="8"/>
      <c r="U67" s="8">
        <v>1</v>
      </c>
      <c r="V67" s="8"/>
      <c r="W67" s="8">
        <v>1</v>
      </c>
      <c r="X67" s="5">
        <f t="shared" si="17"/>
        <v>4</v>
      </c>
      <c r="Y67" s="5">
        <f t="shared" si="18"/>
        <v>6</v>
      </c>
      <c r="Z67" s="5">
        <f t="shared" si="19"/>
        <v>1</v>
      </c>
      <c r="AA67" s="6">
        <f t="shared" si="20"/>
        <v>0</v>
      </c>
    </row>
    <row r="68" spans="1:27" x14ac:dyDescent="0.2">
      <c r="A68" s="35">
        <v>67</v>
      </c>
      <c r="B68" s="9" t="s">
        <v>74</v>
      </c>
      <c r="C68" s="13" t="s">
        <v>81</v>
      </c>
      <c r="D68" s="5">
        <f t="shared" si="16"/>
        <v>12</v>
      </c>
      <c r="E68" s="8">
        <v>1</v>
      </c>
      <c r="F68" s="8"/>
      <c r="G68" s="8">
        <v>3</v>
      </c>
      <c r="H68" s="8"/>
      <c r="I68" s="8">
        <v>1</v>
      </c>
      <c r="J68" s="8"/>
      <c r="K68" s="8"/>
      <c r="L68" s="8"/>
      <c r="M68" s="8"/>
      <c r="N68" s="8"/>
      <c r="O68" s="8"/>
      <c r="P68" s="8">
        <v>2</v>
      </c>
      <c r="Q68" s="8">
        <v>1</v>
      </c>
      <c r="R68" s="8">
        <v>2</v>
      </c>
      <c r="S68" s="8"/>
      <c r="T68" s="8"/>
      <c r="U68" s="8">
        <v>1</v>
      </c>
      <c r="V68" s="8"/>
      <c r="W68" s="8">
        <v>1</v>
      </c>
      <c r="X68" s="5">
        <f t="shared" si="17"/>
        <v>5</v>
      </c>
      <c r="Y68" s="5">
        <f t="shared" si="18"/>
        <v>6</v>
      </c>
      <c r="Z68" s="5">
        <f t="shared" si="19"/>
        <v>1</v>
      </c>
      <c r="AA68" s="6">
        <f t="shared" si="20"/>
        <v>0</v>
      </c>
    </row>
    <row r="69" spans="1:27" x14ac:dyDescent="0.2">
      <c r="A69" s="35">
        <v>68</v>
      </c>
      <c r="B69" s="9" t="s">
        <v>76</v>
      </c>
      <c r="C69" s="13" t="s">
        <v>82</v>
      </c>
      <c r="D69" s="5">
        <f t="shared" si="16"/>
        <v>13</v>
      </c>
      <c r="E69" s="8">
        <v>1</v>
      </c>
      <c r="F69" s="8"/>
      <c r="G69" s="8">
        <v>3</v>
      </c>
      <c r="H69" s="8"/>
      <c r="I69" s="8">
        <v>1</v>
      </c>
      <c r="J69" s="8"/>
      <c r="K69" s="8"/>
      <c r="L69" s="8"/>
      <c r="M69" s="8"/>
      <c r="N69" s="8"/>
      <c r="O69" s="8"/>
      <c r="P69" s="8">
        <v>3</v>
      </c>
      <c r="Q69" s="8">
        <v>1</v>
      </c>
      <c r="R69" s="8">
        <v>2</v>
      </c>
      <c r="S69" s="8"/>
      <c r="T69" s="8"/>
      <c r="U69" s="8">
        <v>1</v>
      </c>
      <c r="V69" s="8"/>
      <c r="W69" s="8">
        <v>1</v>
      </c>
      <c r="X69" s="5">
        <f t="shared" si="17"/>
        <v>5</v>
      </c>
      <c r="Y69" s="5">
        <f t="shared" si="18"/>
        <v>7</v>
      </c>
      <c r="Z69" s="5">
        <f t="shared" si="19"/>
        <v>1</v>
      </c>
      <c r="AA69" s="6">
        <f t="shared" si="20"/>
        <v>0</v>
      </c>
    </row>
    <row r="70" spans="1:27" x14ac:dyDescent="0.2">
      <c r="A70" s="35">
        <v>69</v>
      </c>
      <c r="B70" s="9" t="s">
        <v>75</v>
      </c>
      <c r="C70" s="13" t="s">
        <v>33</v>
      </c>
      <c r="D70" s="5">
        <f t="shared" si="16"/>
        <v>16</v>
      </c>
      <c r="E70" s="8">
        <v>1</v>
      </c>
      <c r="F70" s="8"/>
      <c r="G70" s="8">
        <v>5</v>
      </c>
      <c r="H70" s="8"/>
      <c r="I70" s="8">
        <v>1</v>
      </c>
      <c r="J70" s="8"/>
      <c r="K70" s="8"/>
      <c r="L70" s="8"/>
      <c r="M70" s="8"/>
      <c r="N70" s="8"/>
      <c r="O70" s="8"/>
      <c r="P70" s="8">
        <v>4</v>
      </c>
      <c r="Q70" s="8">
        <v>1</v>
      </c>
      <c r="R70" s="8">
        <v>2</v>
      </c>
      <c r="S70" s="8"/>
      <c r="T70" s="8"/>
      <c r="U70" s="8">
        <v>1</v>
      </c>
      <c r="V70" s="8"/>
      <c r="W70" s="8">
        <v>1</v>
      </c>
      <c r="X70" s="5">
        <f t="shared" si="17"/>
        <v>7</v>
      </c>
      <c r="Y70" s="5">
        <f t="shared" si="18"/>
        <v>8</v>
      </c>
      <c r="Z70" s="5">
        <f t="shared" si="19"/>
        <v>1</v>
      </c>
      <c r="AA70" s="6">
        <f t="shared" si="20"/>
        <v>0</v>
      </c>
    </row>
    <row r="71" spans="1:27" x14ac:dyDescent="0.2">
      <c r="A71" s="35">
        <v>70</v>
      </c>
      <c r="B71" s="9" t="s">
        <v>77</v>
      </c>
      <c r="C71" s="13" t="s">
        <v>83</v>
      </c>
      <c r="D71" s="5">
        <f t="shared" ref="D71:D102" si="21">SUM(E71:W71)</f>
        <v>11</v>
      </c>
      <c r="E71" s="8">
        <v>1</v>
      </c>
      <c r="F71" s="8"/>
      <c r="G71" s="8">
        <v>2</v>
      </c>
      <c r="H71" s="8"/>
      <c r="I71" s="8">
        <v>1</v>
      </c>
      <c r="J71" s="8"/>
      <c r="K71" s="8"/>
      <c r="L71" s="8"/>
      <c r="M71" s="8"/>
      <c r="N71" s="8"/>
      <c r="O71" s="8"/>
      <c r="P71" s="8">
        <v>2</v>
      </c>
      <c r="Q71" s="8">
        <v>1</v>
      </c>
      <c r="R71" s="8">
        <v>2</v>
      </c>
      <c r="S71" s="8"/>
      <c r="T71" s="8"/>
      <c r="U71" s="8">
        <v>1</v>
      </c>
      <c r="V71" s="8"/>
      <c r="W71" s="8">
        <v>1</v>
      </c>
      <c r="X71" s="5">
        <f t="shared" ref="X71:X102" si="22">SUM(E71:O71)</f>
        <v>4</v>
      </c>
      <c r="Y71" s="5">
        <f t="shared" ref="Y71:Y102" si="23">SUM(P71:V71)</f>
        <v>6</v>
      </c>
      <c r="Z71" s="5">
        <f t="shared" ref="Z71:Z102" si="24">SUM(W71)</f>
        <v>1</v>
      </c>
      <c r="AA71" s="6">
        <f t="shared" ref="AA71:AA102" si="25">D71-X71-Y71-Z71</f>
        <v>0</v>
      </c>
    </row>
    <row r="72" spans="1:27" x14ac:dyDescent="0.2">
      <c r="A72" s="35">
        <v>71</v>
      </c>
      <c r="B72" s="9" t="s">
        <v>78</v>
      </c>
      <c r="C72" s="39" t="s">
        <v>22</v>
      </c>
      <c r="D72" s="5">
        <f t="shared" si="21"/>
        <v>63</v>
      </c>
      <c r="E72" s="8"/>
      <c r="F72" s="8">
        <v>46</v>
      </c>
      <c r="G72" s="8">
        <v>1</v>
      </c>
      <c r="H72" s="8">
        <v>2</v>
      </c>
      <c r="I72" s="8">
        <v>1</v>
      </c>
      <c r="J72" s="8">
        <v>2</v>
      </c>
      <c r="K72" s="8"/>
      <c r="L72" s="8"/>
      <c r="M72" s="8"/>
      <c r="N72" s="8"/>
      <c r="O72" s="8"/>
      <c r="P72" s="8"/>
      <c r="Q72" s="8">
        <v>1</v>
      </c>
      <c r="R72" s="8">
        <v>7</v>
      </c>
      <c r="S72" s="8"/>
      <c r="T72" s="8"/>
      <c r="U72" s="8">
        <v>2</v>
      </c>
      <c r="V72" s="8"/>
      <c r="W72" s="8">
        <v>1</v>
      </c>
      <c r="X72" s="5">
        <f t="shared" si="22"/>
        <v>52</v>
      </c>
      <c r="Y72" s="5">
        <f t="shared" si="23"/>
        <v>10</v>
      </c>
      <c r="Z72" s="5">
        <f t="shared" si="24"/>
        <v>1</v>
      </c>
      <c r="AA72" s="6">
        <f t="shared" si="25"/>
        <v>0</v>
      </c>
    </row>
    <row r="73" spans="1:27" x14ac:dyDescent="0.2">
      <c r="A73" s="35">
        <v>72</v>
      </c>
      <c r="B73" s="9" t="s">
        <v>78</v>
      </c>
      <c r="C73" s="39" t="s">
        <v>23</v>
      </c>
      <c r="D73" s="5">
        <f t="shared" si="21"/>
        <v>78</v>
      </c>
      <c r="E73" s="8"/>
      <c r="F73" s="8">
        <v>59</v>
      </c>
      <c r="G73" s="8">
        <v>1</v>
      </c>
      <c r="H73" s="8">
        <v>2</v>
      </c>
      <c r="I73" s="8">
        <v>1</v>
      </c>
      <c r="J73" s="8">
        <v>3</v>
      </c>
      <c r="K73" s="8"/>
      <c r="L73" s="8"/>
      <c r="M73" s="8"/>
      <c r="N73" s="8"/>
      <c r="O73" s="8"/>
      <c r="P73" s="8"/>
      <c r="Q73" s="8">
        <v>2</v>
      </c>
      <c r="R73" s="8">
        <v>7</v>
      </c>
      <c r="S73" s="8"/>
      <c r="T73" s="8"/>
      <c r="U73" s="8">
        <v>2</v>
      </c>
      <c r="V73" s="8"/>
      <c r="W73" s="12">
        <v>1</v>
      </c>
      <c r="X73" s="5">
        <f t="shared" si="22"/>
        <v>66</v>
      </c>
      <c r="Y73" s="5">
        <f t="shared" si="23"/>
        <v>11</v>
      </c>
      <c r="Z73" s="5">
        <f t="shared" si="24"/>
        <v>1</v>
      </c>
      <c r="AA73" s="6">
        <f t="shared" si="25"/>
        <v>0</v>
      </c>
    </row>
    <row r="74" spans="1:27" x14ac:dyDescent="0.2">
      <c r="A74" s="35">
        <v>73</v>
      </c>
      <c r="B74" s="9" t="s">
        <v>78</v>
      </c>
      <c r="C74" s="39" t="s">
        <v>41</v>
      </c>
      <c r="D74" s="5">
        <f t="shared" si="21"/>
        <v>44</v>
      </c>
      <c r="E74" s="8"/>
      <c r="F74" s="8">
        <v>28</v>
      </c>
      <c r="G74" s="8">
        <v>1</v>
      </c>
      <c r="H74" s="8">
        <v>2</v>
      </c>
      <c r="I74" s="8">
        <v>2</v>
      </c>
      <c r="J74" s="8">
        <v>2</v>
      </c>
      <c r="K74" s="8"/>
      <c r="L74" s="8"/>
      <c r="M74" s="8"/>
      <c r="N74" s="8"/>
      <c r="O74" s="8"/>
      <c r="P74" s="8"/>
      <c r="Q74" s="8">
        <v>1</v>
      </c>
      <c r="R74" s="8">
        <v>5</v>
      </c>
      <c r="S74" s="8"/>
      <c r="T74" s="8"/>
      <c r="U74" s="8">
        <v>2</v>
      </c>
      <c r="V74" s="8"/>
      <c r="W74" s="12">
        <v>1</v>
      </c>
      <c r="X74" s="5">
        <f t="shared" si="22"/>
        <v>35</v>
      </c>
      <c r="Y74" s="5">
        <f t="shared" si="23"/>
        <v>8</v>
      </c>
      <c r="Z74" s="5">
        <f t="shared" si="24"/>
        <v>1</v>
      </c>
      <c r="AA74" s="6">
        <f t="shared" si="25"/>
        <v>0</v>
      </c>
    </row>
    <row r="75" spans="1:27" x14ac:dyDescent="0.2">
      <c r="A75" s="35">
        <v>74</v>
      </c>
      <c r="B75" s="9" t="s">
        <v>78</v>
      </c>
      <c r="C75" s="39" t="s">
        <v>25</v>
      </c>
      <c r="D75" s="5">
        <f t="shared" si="21"/>
        <v>47</v>
      </c>
      <c r="E75" s="8"/>
      <c r="F75" s="8">
        <v>32</v>
      </c>
      <c r="G75" s="8">
        <v>1</v>
      </c>
      <c r="H75" s="8">
        <v>2</v>
      </c>
      <c r="I75" s="8">
        <v>2</v>
      </c>
      <c r="J75" s="8">
        <v>1</v>
      </c>
      <c r="K75" s="8"/>
      <c r="L75" s="8"/>
      <c r="M75" s="8"/>
      <c r="N75" s="8"/>
      <c r="O75" s="8"/>
      <c r="P75" s="8"/>
      <c r="Q75" s="8">
        <v>1</v>
      </c>
      <c r="R75" s="8">
        <v>4</v>
      </c>
      <c r="S75" s="8"/>
      <c r="T75" s="8">
        <v>1</v>
      </c>
      <c r="U75" s="8">
        <v>2</v>
      </c>
      <c r="V75" s="8"/>
      <c r="W75" s="12">
        <v>1</v>
      </c>
      <c r="X75" s="5">
        <f t="shared" si="22"/>
        <v>38</v>
      </c>
      <c r="Y75" s="5">
        <f t="shared" si="23"/>
        <v>8</v>
      </c>
      <c r="Z75" s="5">
        <f t="shared" si="24"/>
        <v>1</v>
      </c>
      <c r="AA75" s="6">
        <f t="shared" si="25"/>
        <v>0</v>
      </c>
    </row>
    <row r="76" spans="1:27" x14ac:dyDescent="0.2">
      <c r="A76" s="35">
        <v>75</v>
      </c>
      <c r="B76" s="9" t="s">
        <v>78</v>
      </c>
      <c r="C76" s="39" t="s">
        <v>26</v>
      </c>
      <c r="D76" s="5">
        <f t="shared" si="21"/>
        <v>47</v>
      </c>
      <c r="E76" s="8"/>
      <c r="F76" s="8">
        <v>33</v>
      </c>
      <c r="G76" s="8">
        <v>1</v>
      </c>
      <c r="H76" s="8">
        <v>2</v>
      </c>
      <c r="I76" s="8">
        <v>2</v>
      </c>
      <c r="J76" s="8">
        <v>1</v>
      </c>
      <c r="K76" s="8"/>
      <c r="L76" s="8"/>
      <c r="M76" s="8"/>
      <c r="N76" s="8"/>
      <c r="O76" s="8"/>
      <c r="P76" s="8"/>
      <c r="Q76" s="8">
        <v>1</v>
      </c>
      <c r="R76" s="8">
        <v>4</v>
      </c>
      <c r="S76" s="8"/>
      <c r="T76" s="8"/>
      <c r="U76" s="8">
        <v>2</v>
      </c>
      <c r="V76" s="8"/>
      <c r="W76" s="12">
        <v>1</v>
      </c>
      <c r="X76" s="5">
        <f t="shared" si="22"/>
        <v>39</v>
      </c>
      <c r="Y76" s="5">
        <f t="shared" si="23"/>
        <v>7</v>
      </c>
      <c r="Z76" s="5">
        <f t="shared" si="24"/>
        <v>1</v>
      </c>
      <c r="AA76" s="6">
        <f t="shared" si="25"/>
        <v>0</v>
      </c>
    </row>
    <row r="77" spans="1:27" x14ac:dyDescent="0.2">
      <c r="A77" s="35">
        <v>76</v>
      </c>
      <c r="B77" s="9" t="s">
        <v>78</v>
      </c>
      <c r="C77" s="39" t="s">
        <v>28</v>
      </c>
      <c r="D77" s="5">
        <f t="shared" si="21"/>
        <v>67</v>
      </c>
      <c r="E77" s="8"/>
      <c r="F77" s="8">
        <v>48</v>
      </c>
      <c r="G77" s="8">
        <v>1</v>
      </c>
      <c r="H77" s="8">
        <v>2</v>
      </c>
      <c r="I77" s="8">
        <v>1</v>
      </c>
      <c r="J77" s="8">
        <v>3</v>
      </c>
      <c r="K77" s="8"/>
      <c r="L77" s="8"/>
      <c r="M77" s="8"/>
      <c r="N77" s="8"/>
      <c r="O77" s="8"/>
      <c r="P77" s="8"/>
      <c r="Q77" s="8">
        <v>2</v>
      </c>
      <c r="R77" s="8">
        <v>7</v>
      </c>
      <c r="S77" s="8"/>
      <c r="T77" s="8"/>
      <c r="U77" s="8">
        <v>2</v>
      </c>
      <c r="V77" s="8"/>
      <c r="W77" s="12">
        <v>1</v>
      </c>
      <c r="X77" s="5">
        <f t="shared" si="22"/>
        <v>55</v>
      </c>
      <c r="Y77" s="5">
        <f t="shared" si="23"/>
        <v>11</v>
      </c>
      <c r="Z77" s="5">
        <f t="shared" si="24"/>
        <v>1</v>
      </c>
      <c r="AA77" s="6">
        <f t="shared" si="25"/>
        <v>0</v>
      </c>
    </row>
    <row r="78" spans="1:27" x14ac:dyDescent="0.2">
      <c r="A78" s="35">
        <v>77</v>
      </c>
      <c r="B78" s="9" t="s">
        <v>78</v>
      </c>
      <c r="C78" s="39" t="s">
        <v>29</v>
      </c>
      <c r="D78" s="5">
        <f t="shared" si="21"/>
        <v>47</v>
      </c>
      <c r="E78" s="8"/>
      <c r="F78" s="8">
        <v>32</v>
      </c>
      <c r="G78" s="8">
        <v>1</v>
      </c>
      <c r="H78" s="8">
        <v>2</v>
      </c>
      <c r="I78" s="8">
        <v>2</v>
      </c>
      <c r="J78" s="8">
        <v>1</v>
      </c>
      <c r="K78" s="8"/>
      <c r="L78" s="8"/>
      <c r="M78" s="8"/>
      <c r="N78" s="8"/>
      <c r="O78" s="8"/>
      <c r="P78" s="8"/>
      <c r="Q78" s="8">
        <v>1</v>
      </c>
      <c r="R78" s="8">
        <v>4</v>
      </c>
      <c r="S78" s="8"/>
      <c r="T78" s="8">
        <v>1</v>
      </c>
      <c r="U78" s="8">
        <v>2</v>
      </c>
      <c r="V78" s="8"/>
      <c r="W78" s="12">
        <v>1</v>
      </c>
      <c r="X78" s="5">
        <f t="shared" si="22"/>
        <v>38</v>
      </c>
      <c r="Y78" s="5">
        <f t="shared" si="23"/>
        <v>8</v>
      </c>
      <c r="Z78" s="5">
        <f t="shared" si="24"/>
        <v>1</v>
      </c>
      <c r="AA78" s="6">
        <f t="shared" si="25"/>
        <v>0</v>
      </c>
    </row>
    <row r="79" spans="1:27" x14ac:dyDescent="0.2">
      <c r="A79" s="35">
        <v>78</v>
      </c>
      <c r="B79" s="9" t="s">
        <v>78</v>
      </c>
      <c r="C79" s="39" t="s">
        <v>57</v>
      </c>
      <c r="D79" s="5">
        <f t="shared" si="21"/>
        <v>65</v>
      </c>
      <c r="E79" s="8"/>
      <c r="F79" s="8">
        <v>46</v>
      </c>
      <c r="G79" s="8">
        <v>1</v>
      </c>
      <c r="H79" s="8">
        <v>2</v>
      </c>
      <c r="I79" s="8">
        <v>1</v>
      </c>
      <c r="J79" s="8">
        <v>3</v>
      </c>
      <c r="K79" s="8"/>
      <c r="L79" s="8"/>
      <c r="M79" s="8"/>
      <c r="N79" s="8"/>
      <c r="O79" s="8"/>
      <c r="P79" s="8"/>
      <c r="Q79" s="8">
        <v>2</v>
      </c>
      <c r="R79" s="8">
        <v>7</v>
      </c>
      <c r="S79" s="8"/>
      <c r="T79" s="8"/>
      <c r="U79" s="8">
        <v>2</v>
      </c>
      <c r="V79" s="8"/>
      <c r="W79" s="12">
        <v>1</v>
      </c>
      <c r="X79" s="5">
        <f t="shared" si="22"/>
        <v>53</v>
      </c>
      <c r="Y79" s="5">
        <f t="shared" si="23"/>
        <v>11</v>
      </c>
      <c r="Z79" s="5">
        <f t="shared" si="24"/>
        <v>1</v>
      </c>
      <c r="AA79" s="6">
        <f t="shared" si="25"/>
        <v>0</v>
      </c>
    </row>
    <row r="80" spans="1:27" x14ac:dyDescent="0.2">
      <c r="A80" s="35">
        <v>79</v>
      </c>
      <c r="B80" s="9" t="s">
        <v>78</v>
      </c>
      <c r="C80" s="39" t="s">
        <v>72</v>
      </c>
      <c r="D80" s="5">
        <f t="shared" si="21"/>
        <v>45</v>
      </c>
      <c r="E80" s="8"/>
      <c r="F80" s="8">
        <v>28</v>
      </c>
      <c r="G80" s="8">
        <v>1</v>
      </c>
      <c r="H80" s="8">
        <v>2</v>
      </c>
      <c r="I80" s="8">
        <v>1</v>
      </c>
      <c r="J80" s="8">
        <v>2</v>
      </c>
      <c r="K80" s="8"/>
      <c r="L80" s="8"/>
      <c r="M80" s="8"/>
      <c r="N80" s="8"/>
      <c r="O80" s="8"/>
      <c r="P80" s="8"/>
      <c r="Q80" s="8">
        <v>1</v>
      </c>
      <c r="R80" s="8">
        <v>7</v>
      </c>
      <c r="S80" s="8"/>
      <c r="T80" s="8"/>
      <c r="U80" s="8">
        <v>2</v>
      </c>
      <c r="V80" s="8"/>
      <c r="W80" s="12">
        <v>1</v>
      </c>
      <c r="X80" s="5">
        <f t="shared" si="22"/>
        <v>34</v>
      </c>
      <c r="Y80" s="5">
        <f t="shared" si="23"/>
        <v>10</v>
      </c>
      <c r="Z80" s="5">
        <f t="shared" si="24"/>
        <v>1</v>
      </c>
      <c r="AA80" s="6">
        <f t="shared" si="25"/>
        <v>0</v>
      </c>
    </row>
    <row r="81" spans="1:27" x14ac:dyDescent="0.2">
      <c r="A81" s="35">
        <v>80</v>
      </c>
      <c r="B81" s="9" t="s">
        <v>78</v>
      </c>
      <c r="C81" s="39" t="s">
        <v>33</v>
      </c>
      <c r="D81" s="5">
        <f t="shared" si="21"/>
        <v>29</v>
      </c>
      <c r="E81" s="8"/>
      <c r="F81" s="8">
        <v>14</v>
      </c>
      <c r="G81" s="8">
        <v>1</v>
      </c>
      <c r="H81" s="8">
        <v>2</v>
      </c>
      <c r="I81" s="8">
        <v>2</v>
      </c>
      <c r="J81" s="8">
        <v>1</v>
      </c>
      <c r="K81" s="8"/>
      <c r="L81" s="8"/>
      <c r="M81" s="8"/>
      <c r="N81" s="8"/>
      <c r="O81" s="8"/>
      <c r="P81" s="8"/>
      <c r="Q81" s="8">
        <v>1</v>
      </c>
      <c r="R81" s="8">
        <v>4</v>
      </c>
      <c r="S81" s="8"/>
      <c r="T81" s="8">
        <v>1</v>
      </c>
      <c r="U81" s="8">
        <v>2</v>
      </c>
      <c r="V81" s="8"/>
      <c r="W81" s="12">
        <v>1</v>
      </c>
      <c r="X81" s="5">
        <f t="shared" si="22"/>
        <v>20</v>
      </c>
      <c r="Y81" s="5">
        <f t="shared" si="23"/>
        <v>8</v>
      </c>
      <c r="Z81" s="5">
        <f t="shared" si="24"/>
        <v>1</v>
      </c>
      <c r="AA81" s="6">
        <f t="shared" si="25"/>
        <v>0</v>
      </c>
    </row>
    <row r="82" spans="1:27" x14ac:dyDescent="0.2">
      <c r="A82" s="35">
        <v>81</v>
      </c>
      <c r="B82" s="9" t="s">
        <v>78</v>
      </c>
      <c r="C82" s="39" t="s">
        <v>34</v>
      </c>
      <c r="D82" s="5">
        <f t="shared" si="21"/>
        <v>63</v>
      </c>
      <c r="E82" s="8"/>
      <c r="F82" s="8">
        <v>44</v>
      </c>
      <c r="G82" s="8">
        <v>1</v>
      </c>
      <c r="H82" s="8">
        <v>2</v>
      </c>
      <c r="I82" s="8">
        <v>1</v>
      </c>
      <c r="J82" s="8">
        <v>3</v>
      </c>
      <c r="K82" s="8"/>
      <c r="L82" s="8"/>
      <c r="M82" s="8"/>
      <c r="N82" s="8"/>
      <c r="O82" s="8"/>
      <c r="P82" s="8"/>
      <c r="Q82" s="8">
        <v>2</v>
      </c>
      <c r="R82" s="8">
        <v>7</v>
      </c>
      <c r="S82" s="8"/>
      <c r="T82" s="8"/>
      <c r="U82" s="8">
        <v>2</v>
      </c>
      <c r="V82" s="8"/>
      <c r="W82" s="12">
        <v>1</v>
      </c>
      <c r="X82" s="5">
        <f t="shared" si="22"/>
        <v>51</v>
      </c>
      <c r="Y82" s="5">
        <f t="shared" si="23"/>
        <v>11</v>
      </c>
      <c r="Z82" s="5">
        <f t="shared" si="24"/>
        <v>1</v>
      </c>
      <c r="AA82" s="6">
        <f t="shared" si="25"/>
        <v>0</v>
      </c>
    </row>
    <row r="83" spans="1:27" x14ac:dyDescent="0.2">
      <c r="A83" s="35">
        <v>82</v>
      </c>
      <c r="B83" s="9" t="s">
        <v>94</v>
      </c>
      <c r="C83" s="39" t="s">
        <v>84</v>
      </c>
      <c r="D83" s="5">
        <f t="shared" si="21"/>
        <v>18</v>
      </c>
      <c r="E83" s="10"/>
      <c r="F83" s="10">
        <v>11</v>
      </c>
      <c r="G83" s="10"/>
      <c r="H83" s="10">
        <v>1</v>
      </c>
      <c r="I83" s="10">
        <v>1</v>
      </c>
      <c r="J83" s="10"/>
      <c r="K83" s="10"/>
      <c r="L83" s="10"/>
      <c r="M83" s="10"/>
      <c r="N83" s="10"/>
      <c r="O83" s="10"/>
      <c r="P83" s="10"/>
      <c r="Q83" s="10"/>
      <c r="R83" s="10">
        <v>3</v>
      </c>
      <c r="S83" s="10"/>
      <c r="T83" s="10"/>
      <c r="U83" s="8">
        <v>1</v>
      </c>
      <c r="V83" s="10"/>
      <c r="W83" s="10">
        <v>1</v>
      </c>
      <c r="X83" s="5">
        <f t="shared" si="22"/>
        <v>13</v>
      </c>
      <c r="Y83" s="5">
        <f t="shared" si="23"/>
        <v>4</v>
      </c>
      <c r="Z83" s="5">
        <f t="shared" si="24"/>
        <v>1</v>
      </c>
      <c r="AA83" s="6">
        <f t="shared" si="25"/>
        <v>0</v>
      </c>
    </row>
    <row r="84" spans="1:27" x14ac:dyDescent="0.2">
      <c r="A84" s="35">
        <v>83</v>
      </c>
      <c r="B84" s="9" t="s">
        <v>94</v>
      </c>
      <c r="C84" s="39" t="s">
        <v>39</v>
      </c>
      <c r="D84" s="5">
        <f t="shared" si="21"/>
        <v>40</v>
      </c>
      <c r="E84" s="10"/>
      <c r="F84" s="10">
        <v>28</v>
      </c>
      <c r="G84" s="10"/>
      <c r="H84" s="10">
        <v>1</v>
      </c>
      <c r="I84" s="10">
        <v>1</v>
      </c>
      <c r="J84" s="10"/>
      <c r="K84" s="10"/>
      <c r="L84" s="10"/>
      <c r="M84" s="10"/>
      <c r="N84" s="10"/>
      <c r="O84" s="10"/>
      <c r="P84" s="10"/>
      <c r="Q84" s="10">
        <v>1</v>
      </c>
      <c r="R84" s="10">
        <v>5</v>
      </c>
      <c r="S84" s="10"/>
      <c r="T84" s="10">
        <v>1</v>
      </c>
      <c r="U84" s="8">
        <v>2</v>
      </c>
      <c r="V84" s="10"/>
      <c r="W84" s="10">
        <v>1</v>
      </c>
      <c r="X84" s="5">
        <f t="shared" si="22"/>
        <v>30</v>
      </c>
      <c r="Y84" s="5">
        <f t="shared" si="23"/>
        <v>9</v>
      </c>
      <c r="Z84" s="5">
        <f t="shared" si="24"/>
        <v>1</v>
      </c>
      <c r="AA84" s="6">
        <f t="shared" si="25"/>
        <v>0</v>
      </c>
    </row>
    <row r="85" spans="1:27" x14ac:dyDescent="0.2">
      <c r="A85" s="35">
        <v>84</v>
      </c>
      <c r="B85" s="9" t="s">
        <v>94</v>
      </c>
      <c r="C85" s="39" t="s">
        <v>40</v>
      </c>
      <c r="D85" s="5">
        <f t="shared" si="21"/>
        <v>34</v>
      </c>
      <c r="E85" s="10"/>
      <c r="F85" s="10">
        <v>24</v>
      </c>
      <c r="G85" s="10"/>
      <c r="H85" s="10">
        <v>1</v>
      </c>
      <c r="I85" s="10">
        <v>1</v>
      </c>
      <c r="J85" s="10"/>
      <c r="K85" s="10"/>
      <c r="L85" s="10"/>
      <c r="M85" s="10"/>
      <c r="N85" s="10"/>
      <c r="O85" s="10"/>
      <c r="P85" s="10"/>
      <c r="Q85" s="10">
        <v>1</v>
      </c>
      <c r="R85" s="10">
        <v>4</v>
      </c>
      <c r="S85" s="10"/>
      <c r="T85" s="10"/>
      <c r="U85" s="8">
        <v>2</v>
      </c>
      <c r="V85" s="10"/>
      <c r="W85" s="11">
        <v>1</v>
      </c>
      <c r="X85" s="5">
        <f t="shared" si="22"/>
        <v>26</v>
      </c>
      <c r="Y85" s="5">
        <f t="shared" si="23"/>
        <v>7</v>
      </c>
      <c r="Z85" s="5">
        <f t="shared" si="24"/>
        <v>1</v>
      </c>
      <c r="AA85" s="6">
        <f t="shared" si="25"/>
        <v>0</v>
      </c>
    </row>
    <row r="86" spans="1:27" x14ac:dyDescent="0.2">
      <c r="A86" s="35">
        <v>85</v>
      </c>
      <c r="B86" s="9" t="s">
        <v>94</v>
      </c>
      <c r="C86" s="39" t="s">
        <v>85</v>
      </c>
      <c r="D86" s="5">
        <f t="shared" si="21"/>
        <v>30</v>
      </c>
      <c r="E86" s="10"/>
      <c r="F86" s="10">
        <v>20</v>
      </c>
      <c r="G86" s="10"/>
      <c r="H86" s="10">
        <v>1</v>
      </c>
      <c r="I86" s="10">
        <v>1</v>
      </c>
      <c r="J86" s="10"/>
      <c r="K86" s="10"/>
      <c r="L86" s="10"/>
      <c r="M86" s="10"/>
      <c r="N86" s="10"/>
      <c r="O86" s="10"/>
      <c r="P86" s="10"/>
      <c r="Q86" s="10">
        <v>1</v>
      </c>
      <c r="R86" s="10">
        <v>4</v>
      </c>
      <c r="S86" s="10"/>
      <c r="T86" s="10"/>
      <c r="U86" s="8">
        <v>2</v>
      </c>
      <c r="V86" s="10"/>
      <c r="W86" s="11">
        <v>1</v>
      </c>
      <c r="X86" s="5">
        <f t="shared" si="22"/>
        <v>22</v>
      </c>
      <c r="Y86" s="5">
        <f t="shared" si="23"/>
        <v>7</v>
      </c>
      <c r="Z86" s="5">
        <f t="shared" si="24"/>
        <v>1</v>
      </c>
      <c r="AA86" s="6">
        <f t="shared" si="25"/>
        <v>0</v>
      </c>
    </row>
    <row r="87" spans="1:27" x14ac:dyDescent="0.2">
      <c r="A87" s="35">
        <v>86</v>
      </c>
      <c r="B87" s="9" t="s">
        <v>94</v>
      </c>
      <c r="C87" s="39" t="s">
        <v>86</v>
      </c>
      <c r="D87" s="5">
        <f t="shared" si="21"/>
        <v>25</v>
      </c>
      <c r="E87" s="10"/>
      <c r="F87" s="10">
        <v>15</v>
      </c>
      <c r="G87" s="10"/>
      <c r="H87" s="10">
        <v>1</v>
      </c>
      <c r="I87" s="10">
        <v>1</v>
      </c>
      <c r="J87" s="10"/>
      <c r="K87" s="10"/>
      <c r="L87" s="10"/>
      <c r="M87" s="10"/>
      <c r="N87" s="10"/>
      <c r="O87" s="10"/>
      <c r="P87" s="10"/>
      <c r="Q87" s="10">
        <v>1</v>
      </c>
      <c r="R87" s="10">
        <v>4</v>
      </c>
      <c r="S87" s="10"/>
      <c r="T87" s="10"/>
      <c r="U87" s="8">
        <v>2</v>
      </c>
      <c r="V87" s="10"/>
      <c r="W87" s="11">
        <v>1</v>
      </c>
      <c r="X87" s="5">
        <f t="shared" si="22"/>
        <v>17</v>
      </c>
      <c r="Y87" s="5">
        <f t="shared" si="23"/>
        <v>7</v>
      </c>
      <c r="Z87" s="5">
        <f t="shared" si="24"/>
        <v>1</v>
      </c>
      <c r="AA87" s="6">
        <f t="shared" si="25"/>
        <v>0</v>
      </c>
    </row>
    <row r="88" spans="1:27" x14ac:dyDescent="0.2">
      <c r="A88" s="35">
        <v>87</v>
      </c>
      <c r="B88" s="9" t="s">
        <v>94</v>
      </c>
      <c r="C88" s="39" t="s">
        <v>43</v>
      </c>
      <c r="D88" s="5">
        <f t="shared" si="21"/>
        <v>22</v>
      </c>
      <c r="E88" s="10"/>
      <c r="F88" s="10">
        <v>13</v>
      </c>
      <c r="G88" s="10"/>
      <c r="H88" s="10">
        <v>1</v>
      </c>
      <c r="I88" s="10">
        <v>1</v>
      </c>
      <c r="J88" s="10"/>
      <c r="K88" s="10"/>
      <c r="L88" s="10"/>
      <c r="M88" s="10"/>
      <c r="N88" s="10"/>
      <c r="O88" s="10"/>
      <c r="P88" s="10"/>
      <c r="Q88" s="10">
        <v>1</v>
      </c>
      <c r="R88" s="10">
        <v>3</v>
      </c>
      <c r="S88" s="10"/>
      <c r="T88" s="10">
        <v>1</v>
      </c>
      <c r="U88" s="8">
        <v>1</v>
      </c>
      <c r="V88" s="10"/>
      <c r="W88" s="11">
        <v>1</v>
      </c>
      <c r="X88" s="5">
        <f t="shared" si="22"/>
        <v>15</v>
      </c>
      <c r="Y88" s="5">
        <f t="shared" si="23"/>
        <v>6</v>
      </c>
      <c r="Z88" s="5">
        <f t="shared" si="24"/>
        <v>1</v>
      </c>
      <c r="AA88" s="6">
        <f t="shared" si="25"/>
        <v>0</v>
      </c>
    </row>
    <row r="89" spans="1:27" x14ac:dyDescent="0.2">
      <c r="A89" s="35">
        <v>88</v>
      </c>
      <c r="B89" s="9" t="s">
        <v>94</v>
      </c>
      <c r="C89" s="39" t="s">
        <v>87</v>
      </c>
      <c r="D89" s="5">
        <f t="shared" si="21"/>
        <v>24</v>
      </c>
      <c r="E89" s="10"/>
      <c r="F89" s="10">
        <v>15</v>
      </c>
      <c r="G89" s="10"/>
      <c r="H89" s="10">
        <v>1</v>
      </c>
      <c r="I89" s="10">
        <v>1</v>
      </c>
      <c r="J89" s="10"/>
      <c r="K89" s="10"/>
      <c r="L89" s="10"/>
      <c r="M89" s="10"/>
      <c r="N89" s="10"/>
      <c r="O89" s="10"/>
      <c r="P89" s="10"/>
      <c r="Q89" s="10">
        <v>1</v>
      </c>
      <c r="R89" s="10">
        <v>3</v>
      </c>
      <c r="S89" s="10"/>
      <c r="T89" s="10"/>
      <c r="U89" s="8">
        <v>2</v>
      </c>
      <c r="V89" s="10"/>
      <c r="W89" s="11">
        <v>1</v>
      </c>
      <c r="X89" s="5">
        <f t="shared" si="22"/>
        <v>17</v>
      </c>
      <c r="Y89" s="5">
        <f t="shared" si="23"/>
        <v>6</v>
      </c>
      <c r="Z89" s="5">
        <f t="shared" si="24"/>
        <v>1</v>
      </c>
      <c r="AA89" s="6">
        <f t="shared" si="25"/>
        <v>0</v>
      </c>
    </row>
    <row r="90" spans="1:27" x14ac:dyDescent="0.2">
      <c r="A90" s="35">
        <v>89</v>
      </c>
      <c r="B90" s="9" t="s">
        <v>94</v>
      </c>
      <c r="C90" s="39" t="s">
        <v>88</v>
      </c>
      <c r="D90" s="5">
        <f t="shared" si="21"/>
        <v>23</v>
      </c>
      <c r="E90" s="10"/>
      <c r="F90" s="10">
        <v>14</v>
      </c>
      <c r="G90" s="10"/>
      <c r="H90" s="10">
        <v>1</v>
      </c>
      <c r="I90" s="10">
        <v>1</v>
      </c>
      <c r="J90" s="10"/>
      <c r="K90" s="10"/>
      <c r="L90" s="10"/>
      <c r="M90" s="10"/>
      <c r="N90" s="10"/>
      <c r="O90" s="10"/>
      <c r="P90" s="10"/>
      <c r="Q90" s="10">
        <v>1</v>
      </c>
      <c r="R90" s="10">
        <v>3</v>
      </c>
      <c r="S90" s="10"/>
      <c r="T90" s="10"/>
      <c r="U90" s="8">
        <v>2</v>
      </c>
      <c r="V90" s="10"/>
      <c r="W90" s="11">
        <v>1</v>
      </c>
      <c r="X90" s="5">
        <f t="shared" si="22"/>
        <v>16</v>
      </c>
      <c r="Y90" s="5">
        <f t="shared" si="23"/>
        <v>6</v>
      </c>
      <c r="Z90" s="5">
        <f t="shared" si="24"/>
        <v>1</v>
      </c>
      <c r="AA90" s="6">
        <f t="shared" si="25"/>
        <v>0</v>
      </c>
    </row>
    <row r="91" spans="1:27" x14ac:dyDescent="0.2">
      <c r="A91" s="35">
        <v>90</v>
      </c>
      <c r="B91" s="9" t="s">
        <v>94</v>
      </c>
      <c r="C91" s="39" t="s">
        <v>89</v>
      </c>
      <c r="D91" s="5">
        <f t="shared" si="21"/>
        <v>19</v>
      </c>
      <c r="E91" s="10"/>
      <c r="F91" s="10">
        <v>10</v>
      </c>
      <c r="G91" s="10"/>
      <c r="H91" s="10">
        <v>1</v>
      </c>
      <c r="I91" s="10">
        <v>1</v>
      </c>
      <c r="J91" s="10"/>
      <c r="K91" s="10"/>
      <c r="L91" s="10"/>
      <c r="M91" s="10"/>
      <c r="N91" s="10"/>
      <c r="O91" s="10"/>
      <c r="P91" s="10"/>
      <c r="Q91" s="10">
        <v>1</v>
      </c>
      <c r="R91" s="10">
        <v>3</v>
      </c>
      <c r="S91" s="10"/>
      <c r="T91" s="10"/>
      <c r="U91" s="8">
        <v>2</v>
      </c>
      <c r="V91" s="10"/>
      <c r="W91" s="11">
        <v>1</v>
      </c>
      <c r="X91" s="5">
        <f t="shared" si="22"/>
        <v>12</v>
      </c>
      <c r="Y91" s="5">
        <f t="shared" si="23"/>
        <v>6</v>
      </c>
      <c r="Z91" s="5">
        <f t="shared" si="24"/>
        <v>1</v>
      </c>
      <c r="AA91" s="6">
        <f t="shared" si="25"/>
        <v>0</v>
      </c>
    </row>
    <row r="92" spans="1:27" x14ac:dyDescent="0.2">
      <c r="A92" s="35">
        <v>91</v>
      </c>
      <c r="B92" s="9" t="s">
        <v>94</v>
      </c>
      <c r="C92" s="39" t="s">
        <v>90</v>
      </c>
      <c r="D92" s="5">
        <f t="shared" si="21"/>
        <v>21</v>
      </c>
      <c r="E92" s="10"/>
      <c r="F92" s="10">
        <v>12</v>
      </c>
      <c r="G92" s="10"/>
      <c r="H92" s="10">
        <v>1</v>
      </c>
      <c r="I92" s="10">
        <v>1</v>
      </c>
      <c r="J92" s="10"/>
      <c r="K92" s="10"/>
      <c r="L92" s="10"/>
      <c r="M92" s="10"/>
      <c r="N92" s="10"/>
      <c r="O92" s="10"/>
      <c r="P92" s="10"/>
      <c r="Q92" s="10">
        <v>1</v>
      </c>
      <c r="R92" s="10">
        <v>3</v>
      </c>
      <c r="S92" s="10"/>
      <c r="T92" s="10"/>
      <c r="U92" s="8">
        <v>2</v>
      </c>
      <c r="V92" s="10"/>
      <c r="W92" s="11">
        <v>1</v>
      </c>
      <c r="X92" s="5">
        <f t="shared" si="22"/>
        <v>14</v>
      </c>
      <c r="Y92" s="5">
        <f t="shared" si="23"/>
        <v>6</v>
      </c>
      <c r="Z92" s="5">
        <f t="shared" si="24"/>
        <v>1</v>
      </c>
      <c r="AA92" s="6">
        <f t="shared" si="25"/>
        <v>0</v>
      </c>
    </row>
    <row r="93" spans="1:27" x14ac:dyDescent="0.2">
      <c r="A93" s="35">
        <v>92</v>
      </c>
      <c r="B93" s="9" t="s">
        <v>94</v>
      </c>
      <c r="C93" s="39" t="s">
        <v>91</v>
      </c>
      <c r="D93" s="5">
        <f t="shared" si="21"/>
        <v>18</v>
      </c>
      <c r="E93" s="10"/>
      <c r="F93" s="10">
        <v>10</v>
      </c>
      <c r="G93" s="10"/>
      <c r="H93" s="10">
        <v>1</v>
      </c>
      <c r="I93" s="10">
        <v>1</v>
      </c>
      <c r="J93" s="10"/>
      <c r="K93" s="10"/>
      <c r="L93" s="10"/>
      <c r="M93" s="10"/>
      <c r="N93" s="10"/>
      <c r="O93" s="10"/>
      <c r="P93" s="10"/>
      <c r="Q93" s="10">
        <v>1</v>
      </c>
      <c r="R93" s="10">
        <v>3</v>
      </c>
      <c r="S93" s="10"/>
      <c r="T93" s="10"/>
      <c r="U93" s="8">
        <v>1</v>
      </c>
      <c r="V93" s="10"/>
      <c r="W93" s="11">
        <v>1</v>
      </c>
      <c r="X93" s="5">
        <f t="shared" si="22"/>
        <v>12</v>
      </c>
      <c r="Y93" s="5">
        <f t="shared" si="23"/>
        <v>5</v>
      </c>
      <c r="Z93" s="5">
        <f t="shared" si="24"/>
        <v>1</v>
      </c>
      <c r="AA93" s="6">
        <f t="shared" si="25"/>
        <v>0</v>
      </c>
    </row>
    <row r="94" spans="1:27" x14ac:dyDescent="0.2">
      <c r="A94" s="35">
        <v>93</v>
      </c>
      <c r="B94" s="9" t="s">
        <v>94</v>
      </c>
      <c r="C94" s="39" t="s">
        <v>92</v>
      </c>
      <c r="D94" s="5">
        <f t="shared" si="21"/>
        <v>25</v>
      </c>
      <c r="E94" s="10"/>
      <c r="F94" s="10">
        <v>16</v>
      </c>
      <c r="G94" s="10"/>
      <c r="H94" s="10">
        <v>1</v>
      </c>
      <c r="I94" s="10">
        <v>1</v>
      </c>
      <c r="J94" s="10"/>
      <c r="K94" s="10"/>
      <c r="L94" s="10"/>
      <c r="M94" s="10"/>
      <c r="N94" s="10"/>
      <c r="O94" s="10"/>
      <c r="P94" s="10"/>
      <c r="Q94" s="10">
        <v>1</v>
      </c>
      <c r="R94" s="10">
        <v>3</v>
      </c>
      <c r="S94" s="10"/>
      <c r="T94" s="10"/>
      <c r="U94" s="8">
        <v>2</v>
      </c>
      <c r="V94" s="10"/>
      <c r="W94" s="11">
        <v>1</v>
      </c>
      <c r="X94" s="5">
        <f t="shared" si="22"/>
        <v>18</v>
      </c>
      <c r="Y94" s="5">
        <f t="shared" si="23"/>
        <v>6</v>
      </c>
      <c r="Z94" s="5">
        <f t="shared" si="24"/>
        <v>1</v>
      </c>
      <c r="AA94" s="6">
        <f t="shared" si="25"/>
        <v>0</v>
      </c>
    </row>
    <row r="95" spans="1:27" x14ac:dyDescent="0.2">
      <c r="A95" s="35">
        <v>94</v>
      </c>
      <c r="B95" s="9" t="s">
        <v>94</v>
      </c>
      <c r="C95" s="39" t="s">
        <v>60</v>
      </c>
      <c r="D95" s="5">
        <f t="shared" si="21"/>
        <v>24</v>
      </c>
      <c r="E95" s="10"/>
      <c r="F95" s="10">
        <v>14</v>
      </c>
      <c r="G95" s="10"/>
      <c r="H95" s="10">
        <v>1</v>
      </c>
      <c r="I95" s="10">
        <v>1</v>
      </c>
      <c r="J95" s="10"/>
      <c r="K95" s="10"/>
      <c r="L95" s="10"/>
      <c r="M95" s="10"/>
      <c r="N95" s="10"/>
      <c r="O95" s="10"/>
      <c r="P95" s="10"/>
      <c r="Q95" s="10">
        <v>1</v>
      </c>
      <c r="R95" s="10">
        <v>4</v>
      </c>
      <c r="S95" s="10"/>
      <c r="T95" s="10"/>
      <c r="U95" s="8">
        <v>2</v>
      </c>
      <c r="V95" s="10"/>
      <c r="W95" s="11">
        <v>1</v>
      </c>
      <c r="X95" s="5">
        <f t="shared" si="22"/>
        <v>16</v>
      </c>
      <c r="Y95" s="5">
        <f t="shared" si="23"/>
        <v>7</v>
      </c>
      <c r="Z95" s="5">
        <f t="shared" si="24"/>
        <v>1</v>
      </c>
      <c r="AA95" s="6">
        <f t="shared" si="25"/>
        <v>0</v>
      </c>
    </row>
    <row r="96" spans="1:27" x14ac:dyDescent="0.2">
      <c r="A96" s="35">
        <v>95</v>
      </c>
      <c r="B96" s="9" t="s">
        <v>94</v>
      </c>
      <c r="C96" s="39" t="s">
        <v>81</v>
      </c>
      <c r="D96" s="5">
        <f t="shared" si="21"/>
        <v>28</v>
      </c>
      <c r="E96" s="10"/>
      <c r="F96" s="10">
        <v>17</v>
      </c>
      <c r="G96" s="10"/>
      <c r="H96" s="10">
        <v>1</v>
      </c>
      <c r="I96" s="10">
        <v>1</v>
      </c>
      <c r="J96" s="10"/>
      <c r="K96" s="10"/>
      <c r="L96" s="10"/>
      <c r="M96" s="10"/>
      <c r="N96" s="10"/>
      <c r="O96" s="10"/>
      <c r="P96" s="10"/>
      <c r="Q96" s="10">
        <v>1</v>
      </c>
      <c r="R96" s="10">
        <v>5</v>
      </c>
      <c r="S96" s="10"/>
      <c r="T96" s="10"/>
      <c r="U96" s="8">
        <v>2</v>
      </c>
      <c r="V96" s="10"/>
      <c r="W96" s="11">
        <v>1</v>
      </c>
      <c r="X96" s="5">
        <f t="shared" si="22"/>
        <v>19</v>
      </c>
      <c r="Y96" s="5">
        <f t="shared" si="23"/>
        <v>8</v>
      </c>
      <c r="Z96" s="5">
        <f t="shared" si="24"/>
        <v>1</v>
      </c>
      <c r="AA96" s="6">
        <f t="shared" si="25"/>
        <v>0</v>
      </c>
    </row>
    <row r="97" spans="1:27" x14ac:dyDescent="0.2">
      <c r="A97" s="35">
        <v>96</v>
      </c>
      <c r="B97" s="9" t="s">
        <v>94</v>
      </c>
      <c r="C97" s="39" t="s">
        <v>32</v>
      </c>
      <c r="D97" s="5">
        <f t="shared" si="21"/>
        <v>20</v>
      </c>
      <c r="E97" s="10"/>
      <c r="F97" s="10">
        <v>12</v>
      </c>
      <c r="G97" s="10"/>
      <c r="H97" s="10">
        <v>1</v>
      </c>
      <c r="I97" s="10">
        <v>1</v>
      </c>
      <c r="J97" s="10"/>
      <c r="K97" s="10"/>
      <c r="L97" s="10"/>
      <c r="M97" s="10"/>
      <c r="N97" s="10"/>
      <c r="O97" s="10"/>
      <c r="P97" s="10"/>
      <c r="Q97" s="10">
        <v>1</v>
      </c>
      <c r="R97" s="10">
        <v>3</v>
      </c>
      <c r="S97" s="10"/>
      <c r="T97" s="10"/>
      <c r="U97" s="8">
        <v>1</v>
      </c>
      <c r="V97" s="10"/>
      <c r="W97" s="11">
        <v>1</v>
      </c>
      <c r="X97" s="5">
        <f t="shared" si="22"/>
        <v>14</v>
      </c>
      <c r="Y97" s="5">
        <f t="shared" si="23"/>
        <v>5</v>
      </c>
      <c r="Z97" s="5">
        <f t="shared" si="24"/>
        <v>1</v>
      </c>
      <c r="AA97" s="6">
        <f t="shared" si="25"/>
        <v>0</v>
      </c>
    </row>
    <row r="98" spans="1:27" x14ac:dyDescent="0.2">
      <c r="A98" s="35">
        <v>97</v>
      </c>
      <c r="B98" s="9" t="s">
        <v>94</v>
      </c>
      <c r="C98" s="39" t="s">
        <v>52</v>
      </c>
      <c r="D98" s="5">
        <f t="shared" si="21"/>
        <v>28</v>
      </c>
      <c r="E98" s="10"/>
      <c r="F98" s="10">
        <v>17</v>
      </c>
      <c r="G98" s="10"/>
      <c r="H98" s="10">
        <v>1</v>
      </c>
      <c r="I98" s="10">
        <v>1</v>
      </c>
      <c r="J98" s="10"/>
      <c r="K98" s="10"/>
      <c r="L98" s="10"/>
      <c r="M98" s="10"/>
      <c r="N98" s="10"/>
      <c r="O98" s="10"/>
      <c r="P98" s="10"/>
      <c r="Q98" s="10">
        <v>1</v>
      </c>
      <c r="R98" s="10">
        <v>5</v>
      </c>
      <c r="S98" s="10"/>
      <c r="T98" s="10"/>
      <c r="U98" s="8">
        <v>2</v>
      </c>
      <c r="V98" s="10"/>
      <c r="W98" s="11">
        <v>1</v>
      </c>
      <c r="X98" s="5">
        <f t="shared" si="22"/>
        <v>19</v>
      </c>
      <c r="Y98" s="5">
        <f t="shared" si="23"/>
        <v>8</v>
      </c>
      <c r="Z98" s="5">
        <f t="shared" si="24"/>
        <v>1</v>
      </c>
      <c r="AA98" s="6">
        <f t="shared" si="25"/>
        <v>0</v>
      </c>
    </row>
    <row r="99" spans="1:27" x14ac:dyDescent="0.2">
      <c r="A99" s="35">
        <v>98</v>
      </c>
      <c r="B99" s="9" t="s">
        <v>94</v>
      </c>
      <c r="C99" s="39" t="s">
        <v>35</v>
      </c>
      <c r="D99" s="5">
        <f t="shared" si="21"/>
        <v>38</v>
      </c>
      <c r="E99" s="10"/>
      <c r="F99" s="10">
        <v>26</v>
      </c>
      <c r="G99" s="10"/>
      <c r="H99" s="10">
        <v>1</v>
      </c>
      <c r="I99" s="10">
        <v>1</v>
      </c>
      <c r="J99" s="10"/>
      <c r="K99" s="10"/>
      <c r="L99" s="10"/>
      <c r="M99" s="10"/>
      <c r="N99" s="10"/>
      <c r="O99" s="10"/>
      <c r="P99" s="10"/>
      <c r="Q99" s="10">
        <v>1</v>
      </c>
      <c r="R99" s="10">
        <v>5</v>
      </c>
      <c r="S99" s="10"/>
      <c r="T99" s="10">
        <v>1</v>
      </c>
      <c r="U99" s="8">
        <v>2</v>
      </c>
      <c r="V99" s="10"/>
      <c r="W99" s="11">
        <v>1</v>
      </c>
      <c r="X99" s="5">
        <f t="shared" si="22"/>
        <v>28</v>
      </c>
      <c r="Y99" s="5">
        <f t="shared" si="23"/>
        <v>9</v>
      </c>
      <c r="Z99" s="5">
        <f t="shared" si="24"/>
        <v>1</v>
      </c>
      <c r="AA99" s="6">
        <f t="shared" si="25"/>
        <v>0</v>
      </c>
    </row>
    <row r="100" spans="1:27" x14ac:dyDescent="0.2">
      <c r="A100" s="35">
        <v>99</v>
      </c>
      <c r="B100" s="9" t="s">
        <v>94</v>
      </c>
      <c r="C100" s="39" t="s">
        <v>93</v>
      </c>
      <c r="D100" s="5">
        <f t="shared" si="21"/>
        <v>21</v>
      </c>
      <c r="E100" s="10"/>
      <c r="F100" s="10">
        <v>13</v>
      </c>
      <c r="G100" s="10"/>
      <c r="H100" s="10">
        <v>1</v>
      </c>
      <c r="I100" s="10">
        <v>1</v>
      </c>
      <c r="J100" s="10"/>
      <c r="K100" s="10"/>
      <c r="L100" s="10"/>
      <c r="M100" s="10"/>
      <c r="N100" s="10"/>
      <c r="O100" s="10"/>
      <c r="P100" s="10"/>
      <c r="Q100" s="10">
        <v>1</v>
      </c>
      <c r="R100" s="10">
        <v>3</v>
      </c>
      <c r="S100" s="10"/>
      <c r="T100" s="10"/>
      <c r="U100" s="8">
        <v>1</v>
      </c>
      <c r="V100" s="10"/>
      <c r="W100" s="11">
        <v>1</v>
      </c>
      <c r="X100" s="5">
        <f t="shared" si="22"/>
        <v>15</v>
      </c>
      <c r="Y100" s="5">
        <f t="shared" si="23"/>
        <v>5</v>
      </c>
      <c r="Z100" s="5">
        <f t="shared" si="24"/>
        <v>1</v>
      </c>
      <c r="AA100" s="6">
        <f t="shared" si="25"/>
        <v>0</v>
      </c>
    </row>
    <row r="101" spans="1:27" x14ac:dyDescent="0.2">
      <c r="A101" s="35">
        <v>100</v>
      </c>
      <c r="B101" s="9" t="s">
        <v>95</v>
      </c>
      <c r="C101" s="39" t="s">
        <v>96</v>
      </c>
      <c r="D101" s="5">
        <f t="shared" si="21"/>
        <v>15</v>
      </c>
      <c r="E101" s="10"/>
      <c r="F101" s="10">
        <v>9</v>
      </c>
      <c r="G101" s="10"/>
      <c r="H101" s="10"/>
      <c r="I101" s="10">
        <v>1</v>
      </c>
      <c r="J101" s="10"/>
      <c r="K101" s="10"/>
      <c r="L101" s="10"/>
      <c r="M101" s="10"/>
      <c r="N101" s="10"/>
      <c r="O101" s="10"/>
      <c r="P101" s="10"/>
      <c r="Q101" s="10">
        <v>1</v>
      </c>
      <c r="R101" s="10">
        <v>2</v>
      </c>
      <c r="S101" s="10"/>
      <c r="T101" s="10"/>
      <c r="U101" s="8">
        <v>1</v>
      </c>
      <c r="V101" s="10"/>
      <c r="W101" s="11">
        <v>1</v>
      </c>
      <c r="X101" s="5">
        <f t="shared" si="22"/>
        <v>10</v>
      </c>
      <c r="Y101" s="5">
        <f t="shared" si="23"/>
        <v>4</v>
      </c>
      <c r="Z101" s="5">
        <f t="shared" si="24"/>
        <v>1</v>
      </c>
      <c r="AA101" s="6">
        <f t="shared" si="25"/>
        <v>0</v>
      </c>
    </row>
    <row r="102" spans="1:27" x14ac:dyDescent="0.2">
      <c r="A102" s="35">
        <v>101</v>
      </c>
      <c r="B102" s="9" t="s">
        <v>95</v>
      </c>
      <c r="C102" s="39" t="s">
        <v>97</v>
      </c>
      <c r="D102" s="5">
        <f t="shared" si="21"/>
        <v>21</v>
      </c>
      <c r="E102" s="10"/>
      <c r="F102" s="10">
        <v>14</v>
      </c>
      <c r="G102" s="10"/>
      <c r="H102" s="10"/>
      <c r="I102" s="10">
        <v>1</v>
      </c>
      <c r="J102" s="10"/>
      <c r="K102" s="10"/>
      <c r="L102" s="10"/>
      <c r="M102" s="10"/>
      <c r="N102" s="10"/>
      <c r="O102" s="10"/>
      <c r="P102" s="10"/>
      <c r="Q102" s="10">
        <v>1</v>
      </c>
      <c r="R102" s="10">
        <v>3</v>
      </c>
      <c r="S102" s="10"/>
      <c r="T102" s="10"/>
      <c r="U102" s="8">
        <v>1</v>
      </c>
      <c r="V102" s="10"/>
      <c r="W102" s="11">
        <v>1</v>
      </c>
      <c r="X102" s="5">
        <f t="shared" si="22"/>
        <v>15</v>
      </c>
      <c r="Y102" s="5">
        <f t="shared" si="23"/>
        <v>5</v>
      </c>
      <c r="Z102" s="5">
        <f t="shared" si="24"/>
        <v>1</v>
      </c>
      <c r="AA102" s="6">
        <f t="shared" si="25"/>
        <v>0</v>
      </c>
    </row>
    <row r="103" spans="1:27" x14ac:dyDescent="0.2">
      <c r="A103" s="35">
        <v>102</v>
      </c>
      <c r="B103" s="9" t="s">
        <v>95</v>
      </c>
      <c r="C103" s="39" t="s">
        <v>98</v>
      </c>
      <c r="D103" s="5">
        <f t="shared" ref="D103:D134" si="26">SUM(E103:W103)</f>
        <v>13</v>
      </c>
      <c r="E103" s="10"/>
      <c r="F103" s="10">
        <v>7</v>
      </c>
      <c r="G103" s="10"/>
      <c r="H103" s="10"/>
      <c r="I103" s="10">
        <v>1</v>
      </c>
      <c r="J103" s="10"/>
      <c r="K103" s="10"/>
      <c r="L103" s="10"/>
      <c r="M103" s="10"/>
      <c r="N103" s="10"/>
      <c r="O103" s="10"/>
      <c r="P103" s="10"/>
      <c r="Q103" s="10">
        <v>1</v>
      </c>
      <c r="R103" s="10">
        <v>2</v>
      </c>
      <c r="S103" s="10"/>
      <c r="T103" s="10"/>
      <c r="U103" s="8">
        <v>1</v>
      </c>
      <c r="V103" s="10"/>
      <c r="W103" s="11">
        <v>1</v>
      </c>
      <c r="X103" s="5">
        <f t="shared" ref="X103:X134" si="27">SUM(E103:O103)</f>
        <v>8</v>
      </c>
      <c r="Y103" s="5">
        <f t="shared" ref="Y103:Y134" si="28">SUM(P103:V103)</f>
        <v>4</v>
      </c>
      <c r="Z103" s="5">
        <f t="shared" ref="Z103:Z134" si="29">SUM(W103)</f>
        <v>1</v>
      </c>
      <c r="AA103" s="6">
        <f t="shared" ref="AA103:AA134" si="30">D103-X103-Y103-Z103</f>
        <v>0</v>
      </c>
    </row>
    <row r="104" spans="1:27" x14ac:dyDescent="0.2">
      <c r="A104" s="35">
        <v>103</v>
      </c>
      <c r="B104" s="9" t="s">
        <v>95</v>
      </c>
      <c r="C104" s="39" t="s">
        <v>132</v>
      </c>
      <c r="D104" s="5">
        <f t="shared" si="26"/>
        <v>14</v>
      </c>
      <c r="E104" s="10"/>
      <c r="F104" s="10">
        <v>8</v>
      </c>
      <c r="G104" s="10"/>
      <c r="H104" s="10"/>
      <c r="I104" s="10">
        <v>1</v>
      </c>
      <c r="J104" s="10"/>
      <c r="K104" s="10"/>
      <c r="L104" s="10"/>
      <c r="M104" s="10"/>
      <c r="N104" s="10"/>
      <c r="O104" s="10"/>
      <c r="P104" s="10"/>
      <c r="Q104" s="10">
        <v>1</v>
      </c>
      <c r="R104" s="10">
        <v>2</v>
      </c>
      <c r="S104" s="10"/>
      <c r="T104" s="10"/>
      <c r="U104" s="8">
        <v>1</v>
      </c>
      <c r="V104" s="10"/>
      <c r="W104" s="11">
        <v>1</v>
      </c>
      <c r="X104" s="5">
        <f t="shared" si="27"/>
        <v>9</v>
      </c>
      <c r="Y104" s="5">
        <f t="shared" si="28"/>
        <v>4</v>
      </c>
      <c r="Z104" s="5">
        <f t="shared" si="29"/>
        <v>1</v>
      </c>
      <c r="AA104" s="6">
        <f t="shared" si="30"/>
        <v>0</v>
      </c>
    </row>
    <row r="105" spans="1:27" x14ac:dyDescent="0.2">
      <c r="A105" s="35">
        <v>104</v>
      </c>
      <c r="B105" s="9" t="s">
        <v>95</v>
      </c>
      <c r="C105" s="39" t="s">
        <v>99</v>
      </c>
      <c r="D105" s="5">
        <f t="shared" si="26"/>
        <v>15</v>
      </c>
      <c r="E105" s="10"/>
      <c r="F105" s="10">
        <v>9</v>
      </c>
      <c r="G105" s="10"/>
      <c r="H105" s="10"/>
      <c r="I105" s="10">
        <v>1</v>
      </c>
      <c r="J105" s="10"/>
      <c r="K105" s="10"/>
      <c r="L105" s="10"/>
      <c r="M105" s="10"/>
      <c r="N105" s="10"/>
      <c r="O105" s="10"/>
      <c r="P105" s="10"/>
      <c r="Q105" s="10">
        <v>1</v>
      </c>
      <c r="R105" s="10">
        <v>2</v>
      </c>
      <c r="S105" s="10"/>
      <c r="T105" s="10"/>
      <c r="U105" s="8">
        <v>1</v>
      </c>
      <c r="V105" s="10"/>
      <c r="W105" s="11">
        <v>1</v>
      </c>
      <c r="X105" s="5">
        <f t="shared" si="27"/>
        <v>10</v>
      </c>
      <c r="Y105" s="5">
        <f t="shared" si="28"/>
        <v>4</v>
      </c>
      <c r="Z105" s="5">
        <f t="shared" si="29"/>
        <v>1</v>
      </c>
      <c r="AA105" s="6">
        <f t="shared" si="30"/>
        <v>0</v>
      </c>
    </row>
    <row r="106" spans="1:27" x14ac:dyDescent="0.2">
      <c r="A106" s="35">
        <v>105</v>
      </c>
      <c r="B106" s="9" t="s">
        <v>95</v>
      </c>
      <c r="C106" s="39" t="s">
        <v>100</v>
      </c>
      <c r="D106" s="5">
        <f t="shared" si="26"/>
        <v>23</v>
      </c>
      <c r="E106" s="10"/>
      <c r="F106" s="10">
        <v>16</v>
      </c>
      <c r="G106" s="10"/>
      <c r="H106" s="10"/>
      <c r="I106" s="10">
        <v>1</v>
      </c>
      <c r="J106" s="10"/>
      <c r="K106" s="10"/>
      <c r="L106" s="10"/>
      <c r="M106" s="10"/>
      <c r="N106" s="10"/>
      <c r="O106" s="10"/>
      <c r="P106" s="10"/>
      <c r="Q106" s="10">
        <v>1</v>
      </c>
      <c r="R106" s="10">
        <v>3</v>
      </c>
      <c r="S106" s="10"/>
      <c r="T106" s="10"/>
      <c r="U106" s="8">
        <v>1</v>
      </c>
      <c r="V106" s="10"/>
      <c r="W106" s="11">
        <v>1</v>
      </c>
      <c r="X106" s="5">
        <f t="shared" si="27"/>
        <v>17</v>
      </c>
      <c r="Y106" s="5">
        <f t="shared" si="28"/>
        <v>5</v>
      </c>
      <c r="Z106" s="5">
        <f t="shared" si="29"/>
        <v>1</v>
      </c>
      <c r="AA106" s="6">
        <f t="shared" si="30"/>
        <v>0</v>
      </c>
    </row>
    <row r="107" spans="1:27" x14ac:dyDescent="0.2">
      <c r="A107" s="35">
        <v>106</v>
      </c>
      <c r="B107" s="9" t="s">
        <v>95</v>
      </c>
      <c r="C107" s="39" t="s">
        <v>101</v>
      </c>
      <c r="D107" s="5">
        <f t="shared" si="26"/>
        <v>17</v>
      </c>
      <c r="E107" s="10"/>
      <c r="F107" s="10">
        <v>10</v>
      </c>
      <c r="G107" s="10"/>
      <c r="H107" s="10"/>
      <c r="I107" s="10">
        <v>1</v>
      </c>
      <c r="J107" s="10"/>
      <c r="K107" s="10"/>
      <c r="L107" s="10"/>
      <c r="M107" s="10"/>
      <c r="N107" s="10"/>
      <c r="O107" s="10"/>
      <c r="P107" s="10"/>
      <c r="Q107" s="10">
        <v>1</v>
      </c>
      <c r="R107" s="10">
        <v>3</v>
      </c>
      <c r="S107" s="10"/>
      <c r="T107" s="10"/>
      <c r="U107" s="8">
        <v>1</v>
      </c>
      <c r="V107" s="10"/>
      <c r="W107" s="11">
        <v>1</v>
      </c>
      <c r="X107" s="5">
        <f t="shared" si="27"/>
        <v>11</v>
      </c>
      <c r="Y107" s="5">
        <f t="shared" si="28"/>
        <v>5</v>
      </c>
      <c r="Z107" s="5">
        <f t="shared" si="29"/>
        <v>1</v>
      </c>
      <c r="AA107" s="6">
        <f t="shared" si="30"/>
        <v>0</v>
      </c>
    </row>
    <row r="108" spans="1:27" x14ac:dyDescent="0.2">
      <c r="A108" s="35">
        <v>107</v>
      </c>
      <c r="B108" s="9" t="s">
        <v>95</v>
      </c>
      <c r="C108" s="39" t="s">
        <v>102</v>
      </c>
      <c r="D108" s="5">
        <f t="shared" si="26"/>
        <v>18</v>
      </c>
      <c r="E108" s="10"/>
      <c r="F108" s="10">
        <v>11</v>
      </c>
      <c r="G108" s="10"/>
      <c r="H108" s="10"/>
      <c r="I108" s="10">
        <v>1</v>
      </c>
      <c r="J108" s="10"/>
      <c r="K108" s="10"/>
      <c r="L108" s="10"/>
      <c r="M108" s="10"/>
      <c r="N108" s="10"/>
      <c r="O108" s="10"/>
      <c r="P108" s="10"/>
      <c r="Q108" s="10">
        <v>1</v>
      </c>
      <c r="R108" s="10">
        <v>3</v>
      </c>
      <c r="S108" s="10"/>
      <c r="T108" s="10"/>
      <c r="U108" s="8">
        <v>1</v>
      </c>
      <c r="V108" s="10"/>
      <c r="W108" s="11">
        <v>1</v>
      </c>
      <c r="X108" s="5">
        <f t="shared" si="27"/>
        <v>12</v>
      </c>
      <c r="Y108" s="5">
        <f t="shared" si="28"/>
        <v>5</v>
      </c>
      <c r="Z108" s="5">
        <f t="shared" si="29"/>
        <v>1</v>
      </c>
      <c r="AA108" s="6">
        <f t="shared" si="30"/>
        <v>0</v>
      </c>
    </row>
    <row r="109" spans="1:27" x14ac:dyDescent="0.2">
      <c r="A109" s="35">
        <v>108</v>
      </c>
      <c r="B109" s="9" t="s">
        <v>95</v>
      </c>
      <c r="C109" s="39" t="s">
        <v>103</v>
      </c>
      <c r="D109" s="5">
        <f t="shared" si="26"/>
        <v>16</v>
      </c>
      <c r="E109" s="10"/>
      <c r="F109" s="10">
        <v>10</v>
      </c>
      <c r="G109" s="10"/>
      <c r="H109" s="10"/>
      <c r="I109" s="10">
        <v>1</v>
      </c>
      <c r="J109" s="10"/>
      <c r="K109" s="10"/>
      <c r="L109" s="10"/>
      <c r="M109" s="10"/>
      <c r="N109" s="10"/>
      <c r="O109" s="10"/>
      <c r="P109" s="10"/>
      <c r="Q109" s="10">
        <v>1</v>
      </c>
      <c r="R109" s="10">
        <v>2</v>
      </c>
      <c r="S109" s="10"/>
      <c r="T109" s="10"/>
      <c r="U109" s="8">
        <v>1</v>
      </c>
      <c r="V109" s="10"/>
      <c r="W109" s="11">
        <v>1</v>
      </c>
      <c r="X109" s="5">
        <f t="shared" si="27"/>
        <v>11</v>
      </c>
      <c r="Y109" s="5">
        <f t="shared" si="28"/>
        <v>4</v>
      </c>
      <c r="Z109" s="5">
        <f t="shared" si="29"/>
        <v>1</v>
      </c>
      <c r="AA109" s="6">
        <f t="shared" si="30"/>
        <v>0</v>
      </c>
    </row>
    <row r="110" spans="1:27" x14ac:dyDescent="0.2">
      <c r="A110" s="35">
        <v>109</v>
      </c>
      <c r="B110" s="9" t="s">
        <v>95</v>
      </c>
      <c r="C110" s="39" t="s">
        <v>42</v>
      </c>
      <c r="D110" s="5">
        <f t="shared" si="26"/>
        <v>20</v>
      </c>
      <c r="E110" s="10"/>
      <c r="F110" s="11">
        <v>11</v>
      </c>
      <c r="G110" s="10"/>
      <c r="H110" s="10"/>
      <c r="I110" s="10">
        <v>1</v>
      </c>
      <c r="J110" s="10"/>
      <c r="K110" s="10"/>
      <c r="L110" s="10"/>
      <c r="M110" s="10">
        <v>1</v>
      </c>
      <c r="N110" s="10"/>
      <c r="O110" s="10"/>
      <c r="P110" s="10"/>
      <c r="Q110" s="10">
        <v>1</v>
      </c>
      <c r="R110" s="10">
        <f>2+1</f>
        <v>3</v>
      </c>
      <c r="S110" s="10"/>
      <c r="T110" s="10">
        <v>1</v>
      </c>
      <c r="U110" s="8">
        <v>1</v>
      </c>
      <c r="V110" s="10"/>
      <c r="W110" s="11">
        <v>1</v>
      </c>
      <c r="X110" s="5">
        <f t="shared" si="27"/>
        <v>13</v>
      </c>
      <c r="Y110" s="5">
        <f t="shared" si="28"/>
        <v>6</v>
      </c>
      <c r="Z110" s="5">
        <f t="shared" si="29"/>
        <v>1</v>
      </c>
      <c r="AA110" s="6">
        <f t="shared" si="30"/>
        <v>0</v>
      </c>
    </row>
    <row r="111" spans="1:27" x14ac:dyDescent="0.2">
      <c r="A111" s="35">
        <v>110</v>
      </c>
      <c r="B111" s="9" t="s">
        <v>95</v>
      </c>
      <c r="C111" s="39" t="s">
        <v>104</v>
      </c>
      <c r="D111" s="5">
        <f t="shared" si="26"/>
        <v>21</v>
      </c>
      <c r="E111" s="10"/>
      <c r="F111" s="10">
        <v>14</v>
      </c>
      <c r="G111" s="10"/>
      <c r="H111" s="10">
        <v>1</v>
      </c>
      <c r="I111" s="10">
        <v>1</v>
      </c>
      <c r="J111" s="10"/>
      <c r="K111" s="10"/>
      <c r="L111" s="10"/>
      <c r="M111" s="10"/>
      <c r="N111" s="10"/>
      <c r="O111" s="10"/>
      <c r="P111" s="10"/>
      <c r="Q111" s="10"/>
      <c r="R111" s="10">
        <v>3</v>
      </c>
      <c r="S111" s="10"/>
      <c r="T111" s="10"/>
      <c r="U111" s="8">
        <v>1</v>
      </c>
      <c r="V111" s="10"/>
      <c r="W111" s="11">
        <v>1</v>
      </c>
      <c r="X111" s="5">
        <f t="shared" si="27"/>
        <v>16</v>
      </c>
      <c r="Y111" s="5">
        <f t="shared" si="28"/>
        <v>4</v>
      </c>
      <c r="Z111" s="5">
        <f t="shared" si="29"/>
        <v>1</v>
      </c>
      <c r="AA111" s="6">
        <f t="shared" si="30"/>
        <v>0</v>
      </c>
    </row>
    <row r="112" spans="1:27" x14ac:dyDescent="0.2">
      <c r="A112" s="35">
        <v>111</v>
      </c>
      <c r="B112" s="9" t="s">
        <v>95</v>
      </c>
      <c r="C112" s="39" t="s">
        <v>47</v>
      </c>
      <c r="D112" s="5">
        <f t="shared" si="26"/>
        <v>19</v>
      </c>
      <c r="E112" s="10"/>
      <c r="F112" s="10">
        <v>11</v>
      </c>
      <c r="G112" s="10"/>
      <c r="H112" s="10">
        <v>1</v>
      </c>
      <c r="I112" s="10">
        <v>1</v>
      </c>
      <c r="J112" s="10"/>
      <c r="K112" s="10"/>
      <c r="L112" s="10"/>
      <c r="M112" s="10"/>
      <c r="N112" s="10"/>
      <c r="O112" s="10"/>
      <c r="P112" s="10"/>
      <c r="Q112" s="10"/>
      <c r="R112" s="10">
        <v>3</v>
      </c>
      <c r="S112" s="10"/>
      <c r="T112" s="10"/>
      <c r="U112" s="8">
        <v>2</v>
      </c>
      <c r="V112" s="10"/>
      <c r="W112" s="11">
        <v>1</v>
      </c>
      <c r="X112" s="5">
        <f t="shared" si="27"/>
        <v>13</v>
      </c>
      <c r="Y112" s="5">
        <f t="shared" si="28"/>
        <v>5</v>
      </c>
      <c r="Z112" s="5">
        <f t="shared" si="29"/>
        <v>1</v>
      </c>
      <c r="AA112" s="6">
        <f t="shared" si="30"/>
        <v>0</v>
      </c>
    </row>
    <row r="113" spans="1:27" x14ac:dyDescent="0.2">
      <c r="A113" s="35">
        <v>112</v>
      </c>
      <c r="B113" s="9" t="s">
        <v>95</v>
      </c>
      <c r="C113" s="39" t="s">
        <v>105</v>
      </c>
      <c r="D113" s="5">
        <f t="shared" si="26"/>
        <v>21</v>
      </c>
      <c r="E113" s="10"/>
      <c r="F113" s="10">
        <v>14</v>
      </c>
      <c r="G113" s="10"/>
      <c r="H113" s="10"/>
      <c r="I113" s="10">
        <v>1</v>
      </c>
      <c r="J113" s="10"/>
      <c r="K113" s="10"/>
      <c r="L113" s="10"/>
      <c r="M113" s="10"/>
      <c r="N113" s="10"/>
      <c r="O113" s="10"/>
      <c r="P113" s="10"/>
      <c r="Q113" s="10">
        <v>1</v>
      </c>
      <c r="R113" s="10">
        <v>3</v>
      </c>
      <c r="S113" s="10"/>
      <c r="T113" s="10"/>
      <c r="U113" s="8">
        <v>1</v>
      </c>
      <c r="V113" s="10"/>
      <c r="W113" s="11">
        <v>1</v>
      </c>
      <c r="X113" s="5">
        <f t="shared" si="27"/>
        <v>15</v>
      </c>
      <c r="Y113" s="5">
        <f t="shared" si="28"/>
        <v>5</v>
      </c>
      <c r="Z113" s="5">
        <f t="shared" si="29"/>
        <v>1</v>
      </c>
      <c r="AA113" s="6">
        <f t="shared" si="30"/>
        <v>0</v>
      </c>
    </row>
    <row r="114" spans="1:27" x14ac:dyDescent="0.2">
      <c r="A114" s="35">
        <v>113</v>
      </c>
      <c r="B114" s="9" t="s">
        <v>95</v>
      </c>
      <c r="C114" s="39" t="s">
        <v>106</v>
      </c>
      <c r="D114" s="5">
        <f t="shared" si="26"/>
        <v>16</v>
      </c>
      <c r="E114" s="10"/>
      <c r="F114" s="10">
        <v>9</v>
      </c>
      <c r="G114" s="10"/>
      <c r="H114" s="10"/>
      <c r="I114" s="10">
        <v>1</v>
      </c>
      <c r="J114" s="10"/>
      <c r="K114" s="10"/>
      <c r="L114" s="10"/>
      <c r="M114" s="10"/>
      <c r="N114" s="10"/>
      <c r="O114" s="10"/>
      <c r="P114" s="10"/>
      <c r="Q114" s="10">
        <v>1</v>
      </c>
      <c r="R114" s="10">
        <v>3</v>
      </c>
      <c r="S114" s="10"/>
      <c r="T114" s="10"/>
      <c r="U114" s="8">
        <v>1</v>
      </c>
      <c r="V114" s="10"/>
      <c r="W114" s="11">
        <v>1</v>
      </c>
      <c r="X114" s="5">
        <f t="shared" si="27"/>
        <v>10</v>
      </c>
      <c r="Y114" s="5">
        <f t="shared" si="28"/>
        <v>5</v>
      </c>
      <c r="Z114" s="5">
        <f t="shared" si="29"/>
        <v>1</v>
      </c>
      <c r="AA114" s="6">
        <f t="shared" si="30"/>
        <v>0</v>
      </c>
    </row>
    <row r="115" spans="1:27" x14ac:dyDescent="0.2">
      <c r="A115" s="35">
        <v>114</v>
      </c>
      <c r="B115" s="9" t="s">
        <v>95</v>
      </c>
      <c r="C115" s="39" t="s">
        <v>107</v>
      </c>
      <c r="D115" s="5">
        <f t="shared" si="26"/>
        <v>15</v>
      </c>
      <c r="E115" s="10"/>
      <c r="F115" s="10">
        <v>9</v>
      </c>
      <c r="G115" s="10"/>
      <c r="H115" s="10"/>
      <c r="I115" s="10">
        <v>1</v>
      </c>
      <c r="J115" s="10"/>
      <c r="K115" s="10"/>
      <c r="L115" s="10"/>
      <c r="M115" s="10"/>
      <c r="N115" s="10"/>
      <c r="O115" s="10"/>
      <c r="P115" s="10"/>
      <c r="Q115" s="10">
        <v>1</v>
      </c>
      <c r="R115" s="10">
        <v>2</v>
      </c>
      <c r="S115" s="10"/>
      <c r="T115" s="10"/>
      <c r="U115" s="8">
        <v>1</v>
      </c>
      <c r="V115" s="10"/>
      <c r="W115" s="11">
        <v>1</v>
      </c>
      <c r="X115" s="5">
        <f t="shared" si="27"/>
        <v>10</v>
      </c>
      <c r="Y115" s="5">
        <f t="shared" si="28"/>
        <v>4</v>
      </c>
      <c r="Z115" s="5">
        <f t="shared" si="29"/>
        <v>1</v>
      </c>
      <c r="AA115" s="6">
        <f t="shared" si="30"/>
        <v>0</v>
      </c>
    </row>
    <row r="116" spans="1:27" x14ac:dyDescent="0.2">
      <c r="A116" s="35">
        <v>115</v>
      </c>
      <c r="B116" s="9" t="s">
        <v>95</v>
      </c>
      <c r="C116" s="39" t="s">
        <v>133</v>
      </c>
      <c r="D116" s="5">
        <f t="shared" si="26"/>
        <v>16</v>
      </c>
      <c r="E116" s="10"/>
      <c r="F116" s="10">
        <v>9</v>
      </c>
      <c r="G116" s="10"/>
      <c r="H116" s="10"/>
      <c r="I116" s="10">
        <v>1</v>
      </c>
      <c r="J116" s="10"/>
      <c r="K116" s="10"/>
      <c r="L116" s="10"/>
      <c r="M116" s="10"/>
      <c r="N116" s="10"/>
      <c r="O116" s="10"/>
      <c r="P116" s="10"/>
      <c r="Q116" s="10">
        <v>1</v>
      </c>
      <c r="R116" s="10">
        <v>3</v>
      </c>
      <c r="S116" s="10"/>
      <c r="T116" s="10"/>
      <c r="U116" s="8">
        <v>1</v>
      </c>
      <c r="V116" s="10"/>
      <c r="W116" s="11">
        <v>1</v>
      </c>
      <c r="X116" s="5">
        <f t="shared" si="27"/>
        <v>10</v>
      </c>
      <c r="Y116" s="5">
        <f t="shared" si="28"/>
        <v>5</v>
      </c>
      <c r="Z116" s="5">
        <f t="shared" si="29"/>
        <v>1</v>
      </c>
      <c r="AA116" s="6">
        <f t="shared" si="30"/>
        <v>0</v>
      </c>
    </row>
    <row r="117" spans="1:27" x14ac:dyDescent="0.2">
      <c r="A117" s="35">
        <v>116</v>
      </c>
      <c r="B117" s="9" t="s">
        <v>95</v>
      </c>
      <c r="C117" s="39" t="s">
        <v>108</v>
      </c>
      <c r="D117" s="5">
        <f t="shared" si="26"/>
        <v>18</v>
      </c>
      <c r="E117" s="10"/>
      <c r="F117" s="10">
        <v>11</v>
      </c>
      <c r="G117" s="10"/>
      <c r="H117" s="10">
        <v>1</v>
      </c>
      <c r="I117" s="10">
        <v>1</v>
      </c>
      <c r="J117" s="10"/>
      <c r="K117" s="10"/>
      <c r="L117" s="10"/>
      <c r="M117" s="10"/>
      <c r="N117" s="10"/>
      <c r="O117" s="10"/>
      <c r="P117" s="10"/>
      <c r="Q117" s="10"/>
      <c r="R117" s="10">
        <v>3</v>
      </c>
      <c r="S117" s="10"/>
      <c r="T117" s="10"/>
      <c r="U117" s="8">
        <v>1</v>
      </c>
      <c r="V117" s="10"/>
      <c r="W117" s="11">
        <v>1</v>
      </c>
      <c r="X117" s="5">
        <f t="shared" si="27"/>
        <v>13</v>
      </c>
      <c r="Y117" s="5">
        <f t="shared" si="28"/>
        <v>4</v>
      </c>
      <c r="Z117" s="5">
        <f t="shared" si="29"/>
        <v>1</v>
      </c>
      <c r="AA117" s="6">
        <f t="shared" si="30"/>
        <v>0</v>
      </c>
    </row>
    <row r="118" spans="1:27" x14ac:dyDescent="0.2">
      <c r="A118" s="35">
        <v>117</v>
      </c>
      <c r="B118" s="9" t="s">
        <v>95</v>
      </c>
      <c r="C118" s="39" t="s">
        <v>109</v>
      </c>
      <c r="D118" s="5">
        <f t="shared" si="26"/>
        <v>14</v>
      </c>
      <c r="E118" s="10"/>
      <c r="F118" s="10">
        <v>8</v>
      </c>
      <c r="G118" s="10"/>
      <c r="H118" s="10"/>
      <c r="I118" s="10">
        <v>1</v>
      </c>
      <c r="J118" s="10"/>
      <c r="K118" s="10"/>
      <c r="L118" s="10"/>
      <c r="M118" s="10"/>
      <c r="N118" s="10"/>
      <c r="O118" s="10"/>
      <c r="P118" s="10"/>
      <c r="Q118" s="10">
        <v>1</v>
      </c>
      <c r="R118" s="10">
        <v>2</v>
      </c>
      <c r="S118" s="10"/>
      <c r="T118" s="10"/>
      <c r="U118" s="8">
        <v>1</v>
      </c>
      <c r="V118" s="10"/>
      <c r="W118" s="11">
        <v>1</v>
      </c>
      <c r="X118" s="5">
        <f t="shared" si="27"/>
        <v>9</v>
      </c>
      <c r="Y118" s="5">
        <f t="shared" si="28"/>
        <v>4</v>
      </c>
      <c r="Z118" s="5">
        <f t="shared" si="29"/>
        <v>1</v>
      </c>
      <c r="AA118" s="6">
        <f t="shared" si="30"/>
        <v>0</v>
      </c>
    </row>
    <row r="119" spans="1:27" x14ac:dyDescent="0.2">
      <c r="A119" s="35">
        <v>118</v>
      </c>
      <c r="B119" s="9" t="s">
        <v>95</v>
      </c>
      <c r="C119" s="39" t="s">
        <v>110</v>
      </c>
      <c r="D119" s="5">
        <f t="shared" si="26"/>
        <v>14</v>
      </c>
      <c r="E119" s="10"/>
      <c r="F119" s="10">
        <v>8</v>
      </c>
      <c r="G119" s="10"/>
      <c r="H119" s="10"/>
      <c r="I119" s="10">
        <v>1</v>
      </c>
      <c r="J119" s="10"/>
      <c r="K119" s="10"/>
      <c r="L119" s="10"/>
      <c r="M119" s="10"/>
      <c r="N119" s="10"/>
      <c r="O119" s="10"/>
      <c r="P119" s="10"/>
      <c r="Q119" s="10">
        <v>1</v>
      </c>
      <c r="R119" s="10">
        <v>2</v>
      </c>
      <c r="S119" s="10"/>
      <c r="T119" s="10"/>
      <c r="U119" s="8">
        <v>1</v>
      </c>
      <c r="V119" s="10"/>
      <c r="W119" s="11">
        <v>1</v>
      </c>
      <c r="X119" s="5">
        <f t="shared" si="27"/>
        <v>9</v>
      </c>
      <c r="Y119" s="5">
        <f t="shared" si="28"/>
        <v>4</v>
      </c>
      <c r="Z119" s="5">
        <f t="shared" si="29"/>
        <v>1</v>
      </c>
      <c r="AA119" s="6">
        <f t="shared" si="30"/>
        <v>0</v>
      </c>
    </row>
    <row r="120" spans="1:27" x14ac:dyDescent="0.2">
      <c r="A120" s="35">
        <v>119</v>
      </c>
      <c r="B120" s="9" t="s">
        <v>95</v>
      </c>
      <c r="C120" s="39" t="s">
        <v>111</v>
      </c>
      <c r="D120" s="5">
        <f t="shared" si="26"/>
        <v>17</v>
      </c>
      <c r="E120" s="10"/>
      <c r="F120" s="10">
        <v>10</v>
      </c>
      <c r="G120" s="10"/>
      <c r="H120" s="10">
        <v>1</v>
      </c>
      <c r="I120" s="10">
        <v>1</v>
      </c>
      <c r="J120" s="10"/>
      <c r="K120" s="10"/>
      <c r="L120" s="10"/>
      <c r="M120" s="10"/>
      <c r="N120" s="10"/>
      <c r="O120" s="10"/>
      <c r="P120" s="10"/>
      <c r="Q120" s="10"/>
      <c r="R120" s="10">
        <v>3</v>
      </c>
      <c r="S120" s="10"/>
      <c r="T120" s="10"/>
      <c r="U120" s="8">
        <v>1</v>
      </c>
      <c r="V120" s="10"/>
      <c r="W120" s="11">
        <v>1</v>
      </c>
      <c r="X120" s="5">
        <f t="shared" si="27"/>
        <v>12</v>
      </c>
      <c r="Y120" s="5">
        <f t="shared" si="28"/>
        <v>4</v>
      </c>
      <c r="Z120" s="5">
        <f t="shared" si="29"/>
        <v>1</v>
      </c>
      <c r="AA120" s="6">
        <f t="shared" si="30"/>
        <v>0</v>
      </c>
    </row>
    <row r="121" spans="1:27" x14ac:dyDescent="0.2">
      <c r="A121" s="35">
        <v>120</v>
      </c>
      <c r="B121" s="9" t="s">
        <v>95</v>
      </c>
      <c r="C121" s="39" t="s">
        <v>112</v>
      </c>
      <c r="D121" s="5">
        <f t="shared" si="26"/>
        <v>14</v>
      </c>
      <c r="E121" s="10"/>
      <c r="F121" s="10">
        <v>8</v>
      </c>
      <c r="G121" s="10"/>
      <c r="H121" s="10"/>
      <c r="I121" s="10">
        <v>1</v>
      </c>
      <c r="J121" s="10"/>
      <c r="K121" s="10"/>
      <c r="L121" s="10"/>
      <c r="M121" s="10"/>
      <c r="N121" s="10"/>
      <c r="O121" s="10"/>
      <c r="P121" s="10"/>
      <c r="Q121" s="10">
        <v>1</v>
      </c>
      <c r="R121" s="10">
        <v>2</v>
      </c>
      <c r="S121" s="10"/>
      <c r="T121" s="10"/>
      <c r="U121" s="8">
        <v>1</v>
      </c>
      <c r="V121" s="10"/>
      <c r="W121" s="11">
        <v>1</v>
      </c>
      <c r="X121" s="5">
        <f t="shared" si="27"/>
        <v>9</v>
      </c>
      <c r="Y121" s="5">
        <f t="shared" si="28"/>
        <v>4</v>
      </c>
      <c r="Z121" s="5">
        <f t="shared" si="29"/>
        <v>1</v>
      </c>
      <c r="AA121" s="6">
        <f t="shared" si="30"/>
        <v>0</v>
      </c>
    </row>
    <row r="122" spans="1:27" x14ac:dyDescent="0.2">
      <c r="A122" s="35">
        <v>121</v>
      </c>
      <c r="B122" s="9" t="s">
        <v>95</v>
      </c>
      <c r="C122" s="39" t="s">
        <v>56</v>
      </c>
      <c r="D122" s="5">
        <f t="shared" si="26"/>
        <v>15</v>
      </c>
      <c r="E122" s="10"/>
      <c r="F122" s="10">
        <v>8</v>
      </c>
      <c r="G122" s="10"/>
      <c r="H122" s="10">
        <v>1</v>
      </c>
      <c r="I122" s="10">
        <v>1</v>
      </c>
      <c r="J122" s="10"/>
      <c r="K122" s="10"/>
      <c r="L122" s="10"/>
      <c r="M122" s="10"/>
      <c r="N122" s="10"/>
      <c r="O122" s="10"/>
      <c r="P122" s="10"/>
      <c r="Q122" s="10"/>
      <c r="R122" s="10">
        <v>2</v>
      </c>
      <c r="S122" s="10"/>
      <c r="T122" s="10">
        <v>1</v>
      </c>
      <c r="U122" s="8">
        <v>1</v>
      </c>
      <c r="V122" s="10"/>
      <c r="W122" s="11">
        <v>1</v>
      </c>
      <c r="X122" s="5">
        <f t="shared" si="27"/>
        <v>10</v>
      </c>
      <c r="Y122" s="5">
        <f t="shared" si="28"/>
        <v>4</v>
      </c>
      <c r="Z122" s="5">
        <f t="shared" si="29"/>
        <v>1</v>
      </c>
      <c r="AA122" s="6">
        <f t="shared" si="30"/>
        <v>0</v>
      </c>
    </row>
    <row r="123" spans="1:27" x14ac:dyDescent="0.2">
      <c r="A123" s="35">
        <v>122</v>
      </c>
      <c r="B123" s="9" t="s">
        <v>95</v>
      </c>
      <c r="C123" s="39" t="s">
        <v>113</v>
      </c>
      <c r="D123" s="5">
        <f t="shared" si="26"/>
        <v>13</v>
      </c>
      <c r="E123" s="10"/>
      <c r="F123" s="10">
        <v>7</v>
      </c>
      <c r="G123" s="10"/>
      <c r="H123" s="10"/>
      <c r="I123" s="10">
        <v>1</v>
      </c>
      <c r="J123" s="10"/>
      <c r="K123" s="10"/>
      <c r="L123" s="10"/>
      <c r="M123" s="10"/>
      <c r="N123" s="10"/>
      <c r="O123" s="10"/>
      <c r="P123" s="10"/>
      <c r="Q123" s="10">
        <v>1</v>
      </c>
      <c r="R123" s="10">
        <v>2</v>
      </c>
      <c r="S123" s="10"/>
      <c r="T123" s="10"/>
      <c r="U123" s="8">
        <v>1</v>
      </c>
      <c r="V123" s="10"/>
      <c r="W123" s="11">
        <v>1</v>
      </c>
      <c r="X123" s="5">
        <f t="shared" si="27"/>
        <v>8</v>
      </c>
      <c r="Y123" s="5">
        <f t="shared" si="28"/>
        <v>4</v>
      </c>
      <c r="Z123" s="5">
        <f t="shared" si="29"/>
        <v>1</v>
      </c>
      <c r="AA123" s="6">
        <f t="shared" si="30"/>
        <v>0</v>
      </c>
    </row>
    <row r="124" spans="1:27" x14ac:dyDescent="0.2">
      <c r="A124" s="35">
        <v>123</v>
      </c>
      <c r="B124" s="9" t="s">
        <v>95</v>
      </c>
      <c r="C124" s="39" t="s">
        <v>114</v>
      </c>
      <c r="D124" s="5">
        <f t="shared" si="26"/>
        <v>15</v>
      </c>
      <c r="E124" s="10"/>
      <c r="F124" s="10">
        <v>9</v>
      </c>
      <c r="G124" s="10"/>
      <c r="H124" s="10">
        <v>1</v>
      </c>
      <c r="I124" s="10">
        <v>1</v>
      </c>
      <c r="J124" s="10"/>
      <c r="K124" s="10"/>
      <c r="L124" s="10"/>
      <c r="M124" s="10"/>
      <c r="N124" s="10"/>
      <c r="O124" s="10"/>
      <c r="P124" s="10"/>
      <c r="Q124" s="10"/>
      <c r="R124" s="10">
        <v>2</v>
      </c>
      <c r="S124" s="10"/>
      <c r="T124" s="10"/>
      <c r="U124" s="8">
        <v>1</v>
      </c>
      <c r="V124" s="10"/>
      <c r="W124" s="11">
        <v>1</v>
      </c>
      <c r="X124" s="5">
        <f t="shared" si="27"/>
        <v>11</v>
      </c>
      <c r="Y124" s="5">
        <f t="shared" si="28"/>
        <v>3</v>
      </c>
      <c r="Z124" s="5">
        <f t="shared" si="29"/>
        <v>1</v>
      </c>
      <c r="AA124" s="6">
        <f t="shared" si="30"/>
        <v>0</v>
      </c>
    </row>
    <row r="125" spans="1:27" x14ac:dyDescent="0.2">
      <c r="A125" s="35">
        <v>124</v>
      </c>
      <c r="B125" s="9" t="s">
        <v>95</v>
      </c>
      <c r="C125" s="39" t="s">
        <v>115</v>
      </c>
      <c r="D125" s="5">
        <f t="shared" si="26"/>
        <v>14</v>
      </c>
      <c r="E125" s="10"/>
      <c r="F125" s="10">
        <v>8</v>
      </c>
      <c r="G125" s="10"/>
      <c r="H125" s="10"/>
      <c r="I125" s="10">
        <v>1</v>
      </c>
      <c r="J125" s="10"/>
      <c r="K125" s="10"/>
      <c r="L125" s="10"/>
      <c r="M125" s="10"/>
      <c r="N125" s="10"/>
      <c r="O125" s="10"/>
      <c r="P125" s="10"/>
      <c r="Q125" s="10">
        <v>1</v>
      </c>
      <c r="R125" s="10">
        <v>2</v>
      </c>
      <c r="S125" s="10"/>
      <c r="T125" s="10"/>
      <c r="U125" s="8">
        <v>1</v>
      </c>
      <c r="V125" s="10"/>
      <c r="W125" s="11">
        <v>1</v>
      </c>
      <c r="X125" s="5">
        <f t="shared" si="27"/>
        <v>9</v>
      </c>
      <c r="Y125" s="5">
        <f t="shared" si="28"/>
        <v>4</v>
      </c>
      <c r="Z125" s="5">
        <f t="shared" si="29"/>
        <v>1</v>
      </c>
      <c r="AA125" s="6">
        <f t="shared" si="30"/>
        <v>0</v>
      </c>
    </row>
    <row r="126" spans="1:27" x14ac:dyDescent="0.2">
      <c r="A126" s="35">
        <v>125</v>
      </c>
      <c r="B126" s="9" t="s">
        <v>95</v>
      </c>
      <c r="C126" s="39" t="s">
        <v>116</v>
      </c>
      <c r="D126" s="5">
        <f t="shared" si="26"/>
        <v>14</v>
      </c>
      <c r="E126" s="10"/>
      <c r="F126" s="10">
        <v>8</v>
      </c>
      <c r="G126" s="10"/>
      <c r="H126" s="10"/>
      <c r="I126" s="10">
        <v>1</v>
      </c>
      <c r="J126" s="10"/>
      <c r="K126" s="10"/>
      <c r="L126" s="10"/>
      <c r="M126" s="10"/>
      <c r="N126" s="10"/>
      <c r="O126" s="10"/>
      <c r="P126" s="10"/>
      <c r="Q126" s="10">
        <v>1</v>
      </c>
      <c r="R126" s="10">
        <v>2</v>
      </c>
      <c r="S126" s="10"/>
      <c r="T126" s="10"/>
      <c r="U126" s="8">
        <v>1</v>
      </c>
      <c r="V126" s="10"/>
      <c r="W126" s="11">
        <v>1</v>
      </c>
      <c r="X126" s="5">
        <f t="shared" si="27"/>
        <v>9</v>
      </c>
      <c r="Y126" s="5">
        <f t="shared" si="28"/>
        <v>4</v>
      </c>
      <c r="Z126" s="5">
        <f t="shared" si="29"/>
        <v>1</v>
      </c>
      <c r="AA126" s="6">
        <f t="shared" si="30"/>
        <v>0</v>
      </c>
    </row>
    <row r="127" spans="1:27" x14ac:dyDescent="0.2">
      <c r="A127" s="35">
        <v>126</v>
      </c>
      <c r="B127" s="9" t="s">
        <v>95</v>
      </c>
      <c r="C127" s="39" t="s">
        <v>117</v>
      </c>
      <c r="D127" s="5">
        <f t="shared" si="26"/>
        <v>13</v>
      </c>
      <c r="E127" s="10"/>
      <c r="F127" s="10">
        <v>7</v>
      </c>
      <c r="G127" s="10"/>
      <c r="H127" s="10"/>
      <c r="I127" s="10">
        <v>1</v>
      </c>
      <c r="J127" s="10"/>
      <c r="K127" s="10"/>
      <c r="L127" s="10"/>
      <c r="M127" s="10"/>
      <c r="N127" s="10"/>
      <c r="O127" s="10"/>
      <c r="P127" s="10"/>
      <c r="Q127" s="10">
        <v>1</v>
      </c>
      <c r="R127" s="10">
        <v>2</v>
      </c>
      <c r="S127" s="10"/>
      <c r="T127" s="10"/>
      <c r="U127" s="8">
        <v>1</v>
      </c>
      <c r="V127" s="10"/>
      <c r="W127" s="11">
        <v>1</v>
      </c>
      <c r="X127" s="5">
        <f t="shared" si="27"/>
        <v>8</v>
      </c>
      <c r="Y127" s="5">
        <f t="shared" si="28"/>
        <v>4</v>
      </c>
      <c r="Z127" s="5">
        <f t="shared" si="29"/>
        <v>1</v>
      </c>
      <c r="AA127" s="6">
        <f t="shared" si="30"/>
        <v>0</v>
      </c>
    </row>
    <row r="128" spans="1:27" x14ac:dyDescent="0.2">
      <c r="A128" s="35">
        <v>127</v>
      </c>
      <c r="B128" s="9" t="s">
        <v>95</v>
      </c>
      <c r="C128" s="39" t="s">
        <v>118</v>
      </c>
      <c r="D128" s="5">
        <f t="shared" si="26"/>
        <v>16</v>
      </c>
      <c r="E128" s="10"/>
      <c r="F128" s="10">
        <v>9</v>
      </c>
      <c r="G128" s="10"/>
      <c r="H128" s="10"/>
      <c r="I128" s="10">
        <v>1</v>
      </c>
      <c r="J128" s="10"/>
      <c r="K128" s="10"/>
      <c r="L128" s="10"/>
      <c r="M128" s="10"/>
      <c r="N128" s="10"/>
      <c r="O128" s="10"/>
      <c r="P128" s="10"/>
      <c r="Q128" s="10">
        <v>1</v>
      </c>
      <c r="R128" s="10">
        <v>3</v>
      </c>
      <c r="S128" s="10"/>
      <c r="T128" s="10"/>
      <c r="U128" s="8">
        <v>1</v>
      </c>
      <c r="V128" s="10"/>
      <c r="W128" s="11">
        <v>1</v>
      </c>
      <c r="X128" s="5">
        <f t="shared" si="27"/>
        <v>10</v>
      </c>
      <c r="Y128" s="5">
        <f t="shared" si="28"/>
        <v>5</v>
      </c>
      <c r="Z128" s="5">
        <f t="shared" si="29"/>
        <v>1</v>
      </c>
      <c r="AA128" s="6">
        <f t="shared" si="30"/>
        <v>0</v>
      </c>
    </row>
    <row r="129" spans="1:27" x14ac:dyDescent="0.2">
      <c r="A129" s="35">
        <v>128</v>
      </c>
      <c r="B129" s="9" t="s">
        <v>95</v>
      </c>
      <c r="C129" s="39" t="s">
        <v>119</v>
      </c>
      <c r="D129" s="5">
        <f t="shared" si="26"/>
        <v>21</v>
      </c>
      <c r="E129" s="10"/>
      <c r="F129" s="10">
        <v>14</v>
      </c>
      <c r="G129" s="10"/>
      <c r="H129" s="10"/>
      <c r="I129" s="10">
        <v>1</v>
      </c>
      <c r="J129" s="10"/>
      <c r="K129" s="10"/>
      <c r="L129" s="10"/>
      <c r="M129" s="10"/>
      <c r="N129" s="10"/>
      <c r="O129" s="10"/>
      <c r="P129" s="10"/>
      <c r="Q129" s="10">
        <v>1</v>
      </c>
      <c r="R129" s="10">
        <v>3</v>
      </c>
      <c r="S129" s="10"/>
      <c r="T129" s="10"/>
      <c r="U129" s="8">
        <v>1</v>
      </c>
      <c r="V129" s="10"/>
      <c r="W129" s="11">
        <v>1</v>
      </c>
      <c r="X129" s="5">
        <f t="shared" si="27"/>
        <v>15</v>
      </c>
      <c r="Y129" s="5">
        <f t="shared" si="28"/>
        <v>5</v>
      </c>
      <c r="Z129" s="5">
        <f t="shared" si="29"/>
        <v>1</v>
      </c>
      <c r="AA129" s="6">
        <f t="shared" si="30"/>
        <v>0</v>
      </c>
    </row>
    <row r="130" spans="1:27" x14ac:dyDescent="0.2">
      <c r="A130" s="35">
        <v>129</v>
      </c>
      <c r="B130" s="9" t="s">
        <v>95</v>
      </c>
      <c r="C130" s="39" t="s">
        <v>120</v>
      </c>
      <c r="D130" s="5">
        <f t="shared" si="26"/>
        <v>17</v>
      </c>
      <c r="E130" s="10"/>
      <c r="F130" s="10">
        <v>10</v>
      </c>
      <c r="G130" s="10"/>
      <c r="H130" s="10"/>
      <c r="I130" s="10">
        <v>1</v>
      </c>
      <c r="J130" s="10"/>
      <c r="K130" s="10"/>
      <c r="L130" s="10"/>
      <c r="M130" s="10"/>
      <c r="N130" s="10"/>
      <c r="O130" s="10"/>
      <c r="P130" s="10"/>
      <c r="Q130" s="10">
        <v>1</v>
      </c>
      <c r="R130" s="10">
        <v>3</v>
      </c>
      <c r="S130" s="10"/>
      <c r="T130" s="10"/>
      <c r="U130" s="8">
        <v>1</v>
      </c>
      <c r="V130" s="10"/>
      <c r="W130" s="11">
        <v>1</v>
      </c>
      <c r="X130" s="5">
        <f t="shared" si="27"/>
        <v>11</v>
      </c>
      <c r="Y130" s="5">
        <f t="shared" si="28"/>
        <v>5</v>
      </c>
      <c r="Z130" s="5">
        <f t="shared" si="29"/>
        <v>1</v>
      </c>
      <c r="AA130" s="6">
        <f t="shared" si="30"/>
        <v>0</v>
      </c>
    </row>
    <row r="131" spans="1:27" x14ac:dyDescent="0.2">
      <c r="A131" s="35">
        <v>130</v>
      </c>
      <c r="B131" s="9" t="s">
        <v>95</v>
      </c>
      <c r="C131" s="39" t="s">
        <v>121</v>
      </c>
      <c r="D131" s="5">
        <f t="shared" si="26"/>
        <v>20</v>
      </c>
      <c r="E131" s="10"/>
      <c r="F131" s="10">
        <v>13</v>
      </c>
      <c r="G131" s="10"/>
      <c r="H131" s="10"/>
      <c r="I131" s="10">
        <v>1</v>
      </c>
      <c r="J131" s="10"/>
      <c r="K131" s="10"/>
      <c r="L131" s="10"/>
      <c r="M131" s="10"/>
      <c r="N131" s="10"/>
      <c r="O131" s="10"/>
      <c r="P131" s="10"/>
      <c r="Q131" s="10">
        <v>1</v>
      </c>
      <c r="R131" s="10">
        <v>3</v>
      </c>
      <c r="S131" s="10"/>
      <c r="T131" s="10"/>
      <c r="U131" s="8">
        <v>1</v>
      </c>
      <c r="V131" s="10"/>
      <c r="W131" s="11">
        <v>1</v>
      </c>
      <c r="X131" s="5">
        <f t="shared" si="27"/>
        <v>14</v>
      </c>
      <c r="Y131" s="5">
        <f t="shared" si="28"/>
        <v>5</v>
      </c>
      <c r="Z131" s="5">
        <f t="shared" si="29"/>
        <v>1</v>
      </c>
      <c r="AA131" s="6">
        <f t="shared" si="30"/>
        <v>0</v>
      </c>
    </row>
    <row r="132" spans="1:27" x14ac:dyDescent="0.2">
      <c r="A132" s="35">
        <v>131</v>
      </c>
      <c r="B132" s="9" t="s">
        <v>95</v>
      </c>
      <c r="C132" s="39" t="s">
        <v>122</v>
      </c>
      <c r="D132" s="5">
        <f t="shared" si="26"/>
        <v>14</v>
      </c>
      <c r="E132" s="10"/>
      <c r="F132" s="10">
        <v>8</v>
      </c>
      <c r="G132" s="10"/>
      <c r="H132" s="10"/>
      <c r="I132" s="10">
        <v>1</v>
      </c>
      <c r="J132" s="10"/>
      <c r="K132" s="10"/>
      <c r="L132" s="10"/>
      <c r="M132" s="10"/>
      <c r="N132" s="10"/>
      <c r="O132" s="10"/>
      <c r="P132" s="10"/>
      <c r="Q132" s="10">
        <v>1</v>
      </c>
      <c r="R132" s="10">
        <v>2</v>
      </c>
      <c r="S132" s="10"/>
      <c r="T132" s="10"/>
      <c r="U132" s="8">
        <v>1</v>
      </c>
      <c r="V132" s="10"/>
      <c r="W132" s="11">
        <v>1</v>
      </c>
      <c r="X132" s="5">
        <f t="shared" si="27"/>
        <v>9</v>
      </c>
      <c r="Y132" s="5">
        <f t="shared" si="28"/>
        <v>4</v>
      </c>
      <c r="Z132" s="5">
        <f t="shared" si="29"/>
        <v>1</v>
      </c>
      <c r="AA132" s="6">
        <f t="shared" si="30"/>
        <v>0</v>
      </c>
    </row>
    <row r="133" spans="1:27" x14ac:dyDescent="0.2">
      <c r="A133" s="35">
        <v>132</v>
      </c>
      <c r="B133" s="9" t="s">
        <v>95</v>
      </c>
      <c r="C133" s="39" t="s">
        <v>61</v>
      </c>
      <c r="D133" s="5">
        <f t="shared" si="26"/>
        <v>21</v>
      </c>
      <c r="E133" s="10"/>
      <c r="F133" s="10">
        <v>14</v>
      </c>
      <c r="G133" s="10"/>
      <c r="H133" s="10">
        <v>1</v>
      </c>
      <c r="I133" s="10">
        <v>1</v>
      </c>
      <c r="J133" s="10"/>
      <c r="K133" s="10"/>
      <c r="L133" s="10"/>
      <c r="M133" s="10"/>
      <c r="N133" s="10"/>
      <c r="O133" s="10"/>
      <c r="P133" s="10"/>
      <c r="Q133" s="10"/>
      <c r="R133" s="10">
        <v>3</v>
      </c>
      <c r="S133" s="10"/>
      <c r="T133" s="10"/>
      <c r="U133" s="8">
        <v>1</v>
      </c>
      <c r="V133" s="10"/>
      <c r="W133" s="11">
        <v>1</v>
      </c>
      <c r="X133" s="5">
        <f t="shared" si="27"/>
        <v>16</v>
      </c>
      <c r="Y133" s="5">
        <f t="shared" si="28"/>
        <v>4</v>
      </c>
      <c r="Z133" s="5">
        <f t="shared" si="29"/>
        <v>1</v>
      </c>
      <c r="AA133" s="6">
        <f t="shared" si="30"/>
        <v>0</v>
      </c>
    </row>
    <row r="134" spans="1:27" x14ac:dyDescent="0.2">
      <c r="A134" s="35">
        <v>133</v>
      </c>
      <c r="B134" s="9" t="s">
        <v>95</v>
      </c>
      <c r="C134" s="39" t="s">
        <v>123</v>
      </c>
      <c r="D134" s="5">
        <f t="shared" si="26"/>
        <v>14</v>
      </c>
      <c r="E134" s="10"/>
      <c r="F134" s="10">
        <v>8</v>
      </c>
      <c r="G134" s="10"/>
      <c r="H134" s="10"/>
      <c r="I134" s="10">
        <v>1</v>
      </c>
      <c r="J134" s="10"/>
      <c r="K134" s="10"/>
      <c r="L134" s="10"/>
      <c r="M134" s="10"/>
      <c r="N134" s="10"/>
      <c r="O134" s="10"/>
      <c r="P134" s="10"/>
      <c r="Q134" s="10">
        <v>1</v>
      </c>
      <c r="R134" s="10">
        <v>2</v>
      </c>
      <c r="S134" s="10"/>
      <c r="T134" s="10"/>
      <c r="U134" s="8">
        <v>1</v>
      </c>
      <c r="V134" s="10"/>
      <c r="W134" s="11">
        <v>1</v>
      </c>
      <c r="X134" s="5">
        <f t="shared" si="27"/>
        <v>9</v>
      </c>
      <c r="Y134" s="5">
        <f t="shared" si="28"/>
        <v>4</v>
      </c>
      <c r="Z134" s="5">
        <f t="shared" si="29"/>
        <v>1</v>
      </c>
      <c r="AA134" s="6">
        <f t="shared" si="30"/>
        <v>0</v>
      </c>
    </row>
    <row r="135" spans="1:27" x14ac:dyDescent="0.2">
      <c r="A135" s="35">
        <v>134</v>
      </c>
      <c r="B135" s="9" t="s">
        <v>95</v>
      </c>
      <c r="C135" s="39" t="s">
        <v>124</v>
      </c>
      <c r="D135" s="5">
        <f t="shared" ref="D135:D161" si="31">SUM(E135:W135)</f>
        <v>19</v>
      </c>
      <c r="E135" s="10"/>
      <c r="F135" s="10">
        <v>12</v>
      </c>
      <c r="G135" s="10"/>
      <c r="H135" s="10"/>
      <c r="I135" s="10">
        <v>1</v>
      </c>
      <c r="J135" s="10"/>
      <c r="K135" s="10"/>
      <c r="L135" s="10"/>
      <c r="M135" s="10"/>
      <c r="N135" s="10"/>
      <c r="O135" s="10"/>
      <c r="P135" s="10"/>
      <c r="Q135" s="10">
        <v>1</v>
      </c>
      <c r="R135" s="10">
        <v>3</v>
      </c>
      <c r="S135" s="10"/>
      <c r="T135" s="10"/>
      <c r="U135" s="8">
        <v>1</v>
      </c>
      <c r="V135" s="10"/>
      <c r="W135" s="11">
        <v>1</v>
      </c>
      <c r="X135" s="5">
        <f t="shared" ref="X135:X161" si="32">SUM(E135:O135)</f>
        <v>13</v>
      </c>
      <c r="Y135" s="5">
        <f t="shared" ref="Y135:Y161" si="33">SUM(P135:V135)</f>
        <v>5</v>
      </c>
      <c r="Z135" s="5">
        <f t="shared" ref="Z135:Z161" si="34">SUM(W135)</f>
        <v>1</v>
      </c>
      <c r="AA135" s="6">
        <f t="shared" ref="AA135:AA161" si="35">D135-X135-Y135-Z135</f>
        <v>0</v>
      </c>
    </row>
    <row r="136" spans="1:27" x14ac:dyDescent="0.2">
      <c r="A136" s="35">
        <v>135</v>
      </c>
      <c r="B136" s="9" t="s">
        <v>95</v>
      </c>
      <c r="C136" s="39" t="s">
        <v>125</v>
      </c>
      <c r="D136" s="5">
        <f t="shared" si="31"/>
        <v>19</v>
      </c>
      <c r="E136" s="10"/>
      <c r="F136" s="10">
        <v>12</v>
      </c>
      <c r="G136" s="10"/>
      <c r="H136" s="10"/>
      <c r="I136" s="10">
        <v>1</v>
      </c>
      <c r="J136" s="10"/>
      <c r="K136" s="10"/>
      <c r="L136" s="10"/>
      <c r="M136" s="10"/>
      <c r="N136" s="10"/>
      <c r="O136" s="10"/>
      <c r="P136" s="10"/>
      <c r="Q136" s="10">
        <v>1</v>
      </c>
      <c r="R136" s="10">
        <v>3</v>
      </c>
      <c r="S136" s="10"/>
      <c r="T136" s="10"/>
      <c r="U136" s="8">
        <v>1</v>
      </c>
      <c r="V136" s="10"/>
      <c r="W136" s="11">
        <v>1</v>
      </c>
      <c r="X136" s="5">
        <f t="shared" si="32"/>
        <v>13</v>
      </c>
      <c r="Y136" s="5">
        <f t="shared" si="33"/>
        <v>5</v>
      </c>
      <c r="Z136" s="5">
        <f t="shared" si="34"/>
        <v>1</v>
      </c>
      <c r="AA136" s="6">
        <f t="shared" si="35"/>
        <v>0</v>
      </c>
    </row>
    <row r="137" spans="1:27" x14ac:dyDescent="0.2">
      <c r="A137" s="35">
        <v>136</v>
      </c>
      <c r="B137" s="9" t="s">
        <v>95</v>
      </c>
      <c r="C137" s="39" t="s">
        <v>37</v>
      </c>
      <c r="D137" s="5">
        <f t="shared" si="31"/>
        <v>19</v>
      </c>
      <c r="E137" s="10"/>
      <c r="F137" s="10">
        <v>12</v>
      </c>
      <c r="G137" s="10"/>
      <c r="H137" s="10">
        <v>1</v>
      </c>
      <c r="I137" s="10">
        <v>1</v>
      </c>
      <c r="J137" s="10"/>
      <c r="K137" s="10"/>
      <c r="L137" s="10"/>
      <c r="M137" s="10"/>
      <c r="N137" s="10"/>
      <c r="O137" s="10"/>
      <c r="P137" s="10"/>
      <c r="Q137" s="10"/>
      <c r="R137" s="10">
        <v>3</v>
      </c>
      <c r="S137" s="10"/>
      <c r="T137" s="10"/>
      <c r="U137" s="8">
        <v>1</v>
      </c>
      <c r="V137" s="10"/>
      <c r="W137" s="11">
        <v>1</v>
      </c>
      <c r="X137" s="5">
        <f t="shared" si="32"/>
        <v>14</v>
      </c>
      <c r="Y137" s="5">
        <f t="shared" si="33"/>
        <v>4</v>
      </c>
      <c r="Z137" s="5">
        <f t="shared" si="34"/>
        <v>1</v>
      </c>
      <c r="AA137" s="6">
        <f t="shared" si="35"/>
        <v>0</v>
      </c>
    </row>
    <row r="138" spans="1:27" x14ac:dyDescent="0.2">
      <c r="A138" s="35">
        <v>137</v>
      </c>
      <c r="B138" s="9" t="s">
        <v>95</v>
      </c>
      <c r="C138" s="39" t="s">
        <v>126</v>
      </c>
      <c r="D138" s="5">
        <f t="shared" si="31"/>
        <v>22</v>
      </c>
      <c r="E138" s="10"/>
      <c r="F138" s="10">
        <v>15</v>
      </c>
      <c r="G138" s="10"/>
      <c r="H138" s="10"/>
      <c r="I138" s="10">
        <v>1</v>
      </c>
      <c r="J138" s="10"/>
      <c r="K138" s="10"/>
      <c r="L138" s="10"/>
      <c r="M138" s="10"/>
      <c r="N138" s="10"/>
      <c r="O138" s="10"/>
      <c r="P138" s="10"/>
      <c r="Q138" s="10">
        <v>1</v>
      </c>
      <c r="R138" s="10">
        <v>3</v>
      </c>
      <c r="S138" s="10"/>
      <c r="T138" s="10"/>
      <c r="U138" s="8">
        <v>1</v>
      </c>
      <c r="V138" s="10"/>
      <c r="W138" s="11">
        <v>1</v>
      </c>
      <c r="X138" s="5">
        <f t="shared" si="32"/>
        <v>16</v>
      </c>
      <c r="Y138" s="5">
        <f t="shared" si="33"/>
        <v>5</v>
      </c>
      <c r="Z138" s="5">
        <f t="shared" si="34"/>
        <v>1</v>
      </c>
      <c r="AA138" s="6">
        <f t="shared" si="35"/>
        <v>0</v>
      </c>
    </row>
    <row r="139" spans="1:27" x14ac:dyDescent="0.2">
      <c r="A139" s="35">
        <v>138</v>
      </c>
      <c r="B139" s="9" t="s">
        <v>95</v>
      </c>
      <c r="C139" s="39" t="s">
        <v>127</v>
      </c>
      <c r="D139" s="5">
        <f t="shared" si="31"/>
        <v>14</v>
      </c>
      <c r="E139" s="10"/>
      <c r="F139" s="10">
        <v>8</v>
      </c>
      <c r="G139" s="10"/>
      <c r="H139" s="10"/>
      <c r="I139" s="10">
        <v>1</v>
      </c>
      <c r="J139" s="10"/>
      <c r="K139" s="10"/>
      <c r="L139" s="10"/>
      <c r="M139" s="10"/>
      <c r="N139" s="10"/>
      <c r="O139" s="10"/>
      <c r="P139" s="10"/>
      <c r="Q139" s="10">
        <v>1</v>
      </c>
      <c r="R139" s="10">
        <v>2</v>
      </c>
      <c r="S139" s="10"/>
      <c r="T139" s="10"/>
      <c r="U139" s="8">
        <v>1</v>
      </c>
      <c r="V139" s="10"/>
      <c r="W139" s="11">
        <v>1</v>
      </c>
      <c r="X139" s="5">
        <f t="shared" si="32"/>
        <v>9</v>
      </c>
      <c r="Y139" s="5">
        <f t="shared" si="33"/>
        <v>4</v>
      </c>
      <c r="Z139" s="5">
        <f t="shared" si="34"/>
        <v>1</v>
      </c>
      <c r="AA139" s="6">
        <f t="shared" si="35"/>
        <v>0</v>
      </c>
    </row>
    <row r="140" spans="1:27" x14ac:dyDescent="0.2">
      <c r="A140" s="35">
        <v>139</v>
      </c>
      <c r="B140" s="9" t="s">
        <v>95</v>
      </c>
      <c r="C140" s="39" t="s">
        <v>128</v>
      </c>
      <c r="D140" s="5">
        <f t="shared" si="31"/>
        <v>17</v>
      </c>
      <c r="E140" s="10"/>
      <c r="F140" s="10">
        <v>10</v>
      </c>
      <c r="G140" s="10"/>
      <c r="H140" s="10"/>
      <c r="I140" s="10">
        <v>1</v>
      </c>
      <c r="J140" s="10"/>
      <c r="K140" s="10"/>
      <c r="L140" s="10"/>
      <c r="M140" s="10"/>
      <c r="N140" s="10"/>
      <c r="O140" s="10"/>
      <c r="P140" s="10"/>
      <c r="Q140" s="10">
        <v>1</v>
      </c>
      <c r="R140" s="10">
        <v>3</v>
      </c>
      <c r="S140" s="10"/>
      <c r="T140" s="10"/>
      <c r="U140" s="8">
        <v>1</v>
      </c>
      <c r="V140" s="10"/>
      <c r="W140" s="11">
        <v>1</v>
      </c>
      <c r="X140" s="5">
        <f t="shared" si="32"/>
        <v>11</v>
      </c>
      <c r="Y140" s="5">
        <f t="shared" si="33"/>
        <v>5</v>
      </c>
      <c r="Z140" s="5">
        <f t="shared" si="34"/>
        <v>1</v>
      </c>
      <c r="AA140" s="6">
        <f t="shared" si="35"/>
        <v>0</v>
      </c>
    </row>
    <row r="141" spans="1:27" x14ac:dyDescent="0.2">
      <c r="A141" s="35">
        <v>140</v>
      </c>
      <c r="B141" s="9" t="s">
        <v>95</v>
      </c>
      <c r="C141" s="39" t="s">
        <v>129</v>
      </c>
      <c r="D141" s="5">
        <f t="shared" si="31"/>
        <v>19</v>
      </c>
      <c r="E141" s="10"/>
      <c r="F141" s="10">
        <v>12</v>
      </c>
      <c r="G141" s="10"/>
      <c r="H141" s="10"/>
      <c r="I141" s="10">
        <v>1</v>
      </c>
      <c r="J141" s="10"/>
      <c r="K141" s="10"/>
      <c r="L141" s="10"/>
      <c r="M141" s="10"/>
      <c r="N141" s="10"/>
      <c r="O141" s="10"/>
      <c r="P141" s="10"/>
      <c r="Q141" s="10">
        <v>1</v>
      </c>
      <c r="R141" s="10">
        <v>3</v>
      </c>
      <c r="S141" s="10"/>
      <c r="T141" s="10"/>
      <c r="U141" s="8">
        <v>1</v>
      </c>
      <c r="V141" s="10"/>
      <c r="W141" s="11">
        <v>1</v>
      </c>
      <c r="X141" s="5">
        <f t="shared" si="32"/>
        <v>13</v>
      </c>
      <c r="Y141" s="5">
        <f t="shared" si="33"/>
        <v>5</v>
      </c>
      <c r="Z141" s="5">
        <f t="shared" si="34"/>
        <v>1</v>
      </c>
      <c r="AA141" s="6">
        <f t="shared" si="35"/>
        <v>0</v>
      </c>
    </row>
    <row r="142" spans="1:27" x14ac:dyDescent="0.2">
      <c r="A142" s="35">
        <v>141</v>
      </c>
      <c r="B142" s="9" t="s">
        <v>95</v>
      </c>
      <c r="C142" s="39" t="s">
        <v>130</v>
      </c>
      <c r="D142" s="5">
        <f t="shared" si="31"/>
        <v>13</v>
      </c>
      <c r="E142" s="10"/>
      <c r="F142" s="10">
        <v>7</v>
      </c>
      <c r="G142" s="10"/>
      <c r="H142" s="10"/>
      <c r="I142" s="10">
        <v>1</v>
      </c>
      <c r="J142" s="10"/>
      <c r="K142" s="10"/>
      <c r="L142" s="10"/>
      <c r="M142" s="10"/>
      <c r="N142" s="10"/>
      <c r="O142" s="10"/>
      <c r="P142" s="10"/>
      <c r="Q142" s="10">
        <v>1</v>
      </c>
      <c r="R142" s="10">
        <v>2</v>
      </c>
      <c r="S142" s="10"/>
      <c r="T142" s="10"/>
      <c r="U142" s="8">
        <v>1</v>
      </c>
      <c r="V142" s="10"/>
      <c r="W142" s="11">
        <v>1</v>
      </c>
      <c r="X142" s="5">
        <f t="shared" si="32"/>
        <v>8</v>
      </c>
      <c r="Y142" s="5">
        <f t="shared" si="33"/>
        <v>4</v>
      </c>
      <c r="Z142" s="5">
        <f t="shared" si="34"/>
        <v>1</v>
      </c>
      <c r="AA142" s="6">
        <f t="shared" si="35"/>
        <v>0</v>
      </c>
    </row>
    <row r="143" spans="1:27" x14ac:dyDescent="0.2">
      <c r="A143" s="35">
        <v>142</v>
      </c>
      <c r="B143" s="9" t="s">
        <v>95</v>
      </c>
      <c r="C143" s="39" t="s">
        <v>131</v>
      </c>
      <c r="D143" s="5">
        <f t="shared" si="31"/>
        <v>17</v>
      </c>
      <c r="E143" s="10"/>
      <c r="F143" s="10">
        <v>10</v>
      </c>
      <c r="G143" s="10"/>
      <c r="H143" s="10"/>
      <c r="I143" s="10">
        <v>1</v>
      </c>
      <c r="J143" s="10"/>
      <c r="K143" s="10"/>
      <c r="L143" s="10"/>
      <c r="M143" s="10"/>
      <c r="N143" s="10"/>
      <c r="O143" s="10"/>
      <c r="P143" s="10"/>
      <c r="Q143" s="10">
        <v>1</v>
      </c>
      <c r="R143" s="10">
        <v>3</v>
      </c>
      <c r="S143" s="10"/>
      <c r="T143" s="10"/>
      <c r="U143" s="8">
        <v>1</v>
      </c>
      <c r="V143" s="10"/>
      <c r="W143" s="11">
        <v>1</v>
      </c>
      <c r="X143" s="5">
        <f t="shared" si="32"/>
        <v>11</v>
      </c>
      <c r="Y143" s="5">
        <f t="shared" si="33"/>
        <v>5</v>
      </c>
      <c r="Z143" s="5">
        <f t="shared" si="34"/>
        <v>1</v>
      </c>
      <c r="AA143" s="6">
        <f t="shared" si="35"/>
        <v>0</v>
      </c>
    </row>
    <row r="144" spans="1:27" x14ac:dyDescent="0.2">
      <c r="A144" s="35">
        <v>143</v>
      </c>
      <c r="B144" s="9" t="s">
        <v>134</v>
      </c>
      <c r="C144" s="39" t="s">
        <v>145</v>
      </c>
      <c r="D144" s="5">
        <f t="shared" si="31"/>
        <v>4</v>
      </c>
      <c r="E144" s="10"/>
      <c r="F144" s="10">
        <v>3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>
        <v>1</v>
      </c>
      <c r="S144" s="10"/>
      <c r="T144" s="11"/>
      <c r="U144" s="8"/>
      <c r="V144" s="10"/>
      <c r="W144" s="10"/>
      <c r="X144" s="5">
        <f t="shared" si="32"/>
        <v>3</v>
      </c>
      <c r="Y144" s="5">
        <f t="shared" si="33"/>
        <v>1</v>
      </c>
      <c r="Z144" s="5">
        <f t="shared" si="34"/>
        <v>0</v>
      </c>
      <c r="AA144" s="6">
        <f t="shared" si="35"/>
        <v>0</v>
      </c>
    </row>
    <row r="145" spans="1:27" x14ac:dyDescent="0.2">
      <c r="A145" s="35">
        <v>144</v>
      </c>
      <c r="B145" s="9" t="s">
        <v>134</v>
      </c>
      <c r="C145" s="39" t="s">
        <v>146</v>
      </c>
      <c r="D145" s="5">
        <f t="shared" si="31"/>
        <v>5</v>
      </c>
      <c r="E145" s="10"/>
      <c r="F145" s="10">
        <v>4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>
        <v>1</v>
      </c>
      <c r="S145" s="10"/>
      <c r="T145" s="11"/>
      <c r="U145" s="8"/>
      <c r="V145" s="10"/>
      <c r="W145" s="10"/>
      <c r="X145" s="5">
        <f t="shared" si="32"/>
        <v>4</v>
      </c>
      <c r="Y145" s="5">
        <f t="shared" si="33"/>
        <v>1</v>
      </c>
      <c r="Z145" s="5">
        <f t="shared" si="34"/>
        <v>0</v>
      </c>
      <c r="AA145" s="6">
        <f t="shared" si="35"/>
        <v>0</v>
      </c>
    </row>
    <row r="146" spans="1:27" x14ac:dyDescent="0.2">
      <c r="A146" s="35">
        <v>145</v>
      </c>
      <c r="B146" s="9" t="s">
        <v>134</v>
      </c>
      <c r="C146" s="39" t="s">
        <v>147</v>
      </c>
      <c r="D146" s="5">
        <f t="shared" si="31"/>
        <v>4</v>
      </c>
      <c r="E146" s="10"/>
      <c r="F146" s="10">
        <v>3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>
        <v>1</v>
      </c>
      <c r="S146" s="10"/>
      <c r="T146" s="11"/>
      <c r="U146" s="8"/>
      <c r="V146" s="10"/>
      <c r="W146" s="10"/>
      <c r="X146" s="5">
        <f t="shared" si="32"/>
        <v>3</v>
      </c>
      <c r="Y146" s="5">
        <f t="shared" si="33"/>
        <v>1</v>
      </c>
      <c r="Z146" s="5">
        <f t="shared" si="34"/>
        <v>0</v>
      </c>
      <c r="AA146" s="6">
        <f t="shared" si="35"/>
        <v>0</v>
      </c>
    </row>
    <row r="147" spans="1:27" x14ac:dyDescent="0.2">
      <c r="A147" s="35">
        <v>146</v>
      </c>
      <c r="B147" s="9" t="s">
        <v>134</v>
      </c>
      <c r="C147" s="39" t="s">
        <v>148</v>
      </c>
      <c r="D147" s="5">
        <f t="shared" si="31"/>
        <v>7</v>
      </c>
      <c r="E147" s="10"/>
      <c r="F147" s="10">
        <v>6</v>
      </c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>
        <v>1</v>
      </c>
      <c r="S147" s="10"/>
      <c r="T147" s="11"/>
      <c r="U147" s="8"/>
      <c r="V147" s="10"/>
      <c r="W147" s="10"/>
      <c r="X147" s="5">
        <f t="shared" si="32"/>
        <v>6</v>
      </c>
      <c r="Y147" s="5">
        <f t="shared" si="33"/>
        <v>1</v>
      </c>
      <c r="Z147" s="5">
        <f t="shared" si="34"/>
        <v>0</v>
      </c>
      <c r="AA147" s="6">
        <f t="shared" si="35"/>
        <v>0</v>
      </c>
    </row>
    <row r="148" spans="1:27" x14ac:dyDescent="0.2">
      <c r="A148" s="35">
        <v>147</v>
      </c>
      <c r="B148" s="9" t="s">
        <v>135</v>
      </c>
      <c r="C148" s="39" t="s">
        <v>149</v>
      </c>
      <c r="D148" s="5">
        <f t="shared" si="31"/>
        <v>4</v>
      </c>
      <c r="E148" s="10"/>
      <c r="F148" s="10">
        <v>3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>
        <v>1</v>
      </c>
      <c r="S148" s="10"/>
      <c r="T148" s="10"/>
      <c r="U148" s="8"/>
      <c r="V148" s="10"/>
      <c r="W148" s="10"/>
      <c r="X148" s="5">
        <f t="shared" si="32"/>
        <v>3</v>
      </c>
      <c r="Y148" s="5">
        <f t="shared" si="33"/>
        <v>1</v>
      </c>
      <c r="Z148" s="5">
        <f t="shared" si="34"/>
        <v>0</v>
      </c>
      <c r="AA148" s="6">
        <f t="shared" si="35"/>
        <v>0</v>
      </c>
    </row>
    <row r="149" spans="1:27" x14ac:dyDescent="0.2">
      <c r="A149" s="35">
        <v>148</v>
      </c>
      <c r="B149" s="9" t="s">
        <v>135</v>
      </c>
      <c r="C149" s="13" t="s">
        <v>136</v>
      </c>
      <c r="D149" s="5">
        <f t="shared" si="31"/>
        <v>4</v>
      </c>
      <c r="E149" s="10"/>
      <c r="F149" s="10">
        <v>3</v>
      </c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>
        <v>1</v>
      </c>
      <c r="S149" s="10"/>
      <c r="T149" s="10"/>
      <c r="U149" s="8"/>
      <c r="V149" s="10"/>
      <c r="W149" s="10"/>
      <c r="X149" s="5">
        <f t="shared" si="32"/>
        <v>3</v>
      </c>
      <c r="Y149" s="5">
        <f t="shared" si="33"/>
        <v>1</v>
      </c>
      <c r="Z149" s="5">
        <f t="shared" si="34"/>
        <v>0</v>
      </c>
      <c r="AA149" s="6">
        <f t="shared" si="35"/>
        <v>0</v>
      </c>
    </row>
    <row r="150" spans="1:27" x14ac:dyDescent="0.2">
      <c r="A150" s="35">
        <v>149</v>
      </c>
      <c r="B150" s="9" t="s">
        <v>134</v>
      </c>
      <c r="C150" s="39" t="s">
        <v>24</v>
      </c>
      <c r="D150" s="5">
        <f t="shared" si="31"/>
        <v>9</v>
      </c>
      <c r="E150" s="10"/>
      <c r="F150" s="10">
        <v>8</v>
      </c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>
        <v>1</v>
      </c>
      <c r="S150" s="10"/>
      <c r="T150" s="10"/>
      <c r="U150" s="8"/>
      <c r="V150" s="10"/>
      <c r="W150" s="10"/>
      <c r="X150" s="5">
        <f t="shared" si="32"/>
        <v>8</v>
      </c>
      <c r="Y150" s="5">
        <f t="shared" si="33"/>
        <v>1</v>
      </c>
      <c r="Z150" s="5">
        <f t="shared" si="34"/>
        <v>0</v>
      </c>
      <c r="AA150" s="6">
        <f t="shared" si="35"/>
        <v>0</v>
      </c>
    </row>
    <row r="151" spans="1:27" x14ac:dyDescent="0.2">
      <c r="A151" s="35">
        <v>150</v>
      </c>
      <c r="B151" s="9" t="s">
        <v>134</v>
      </c>
      <c r="C151" s="39" t="s">
        <v>137</v>
      </c>
      <c r="D151" s="5">
        <f t="shared" si="31"/>
        <v>7</v>
      </c>
      <c r="E151" s="10"/>
      <c r="F151" s="10">
        <v>6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>
        <v>1</v>
      </c>
      <c r="S151" s="10"/>
      <c r="T151" s="10"/>
      <c r="U151" s="8"/>
      <c r="V151" s="10"/>
      <c r="W151" s="10"/>
      <c r="X151" s="5">
        <f t="shared" si="32"/>
        <v>6</v>
      </c>
      <c r="Y151" s="5">
        <f t="shared" si="33"/>
        <v>1</v>
      </c>
      <c r="Z151" s="5">
        <f t="shared" si="34"/>
        <v>0</v>
      </c>
      <c r="AA151" s="6">
        <f t="shared" si="35"/>
        <v>0</v>
      </c>
    </row>
    <row r="152" spans="1:27" x14ac:dyDescent="0.2">
      <c r="A152" s="35">
        <v>151</v>
      </c>
      <c r="B152" s="9" t="s">
        <v>204</v>
      </c>
      <c r="C152" s="39" t="s">
        <v>138</v>
      </c>
      <c r="D152" s="5">
        <f t="shared" si="31"/>
        <v>4</v>
      </c>
      <c r="E152" s="10"/>
      <c r="F152" s="10">
        <v>3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>
        <v>1</v>
      </c>
      <c r="S152" s="10"/>
      <c r="T152" s="10"/>
      <c r="U152" s="8"/>
      <c r="V152" s="10"/>
      <c r="W152" s="10"/>
      <c r="X152" s="5">
        <f t="shared" si="32"/>
        <v>3</v>
      </c>
      <c r="Y152" s="5">
        <f t="shared" si="33"/>
        <v>1</v>
      </c>
      <c r="Z152" s="5">
        <f t="shared" si="34"/>
        <v>0</v>
      </c>
      <c r="AA152" s="6">
        <f t="shared" si="35"/>
        <v>0</v>
      </c>
    </row>
    <row r="153" spans="1:27" x14ac:dyDescent="0.2">
      <c r="A153" s="35">
        <v>152</v>
      </c>
      <c r="B153" s="9" t="s">
        <v>135</v>
      </c>
      <c r="C153" s="13" t="s">
        <v>139</v>
      </c>
      <c r="D153" s="5">
        <f t="shared" si="31"/>
        <v>4</v>
      </c>
      <c r="E153" s="10"/>
      <c r="F153" s="10">
        <v>3</v>
      </c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>
        <v>1</v>
      </c>
      <c r="S153" s="10"/>
      <c r="T153" s="10"/>
      <c r="U153" s="8"/>
      <c r="V153" s="10"/>
      <c r="W153" s="10"/>
      <c r="X153" s="5">
        <f t="shared" si="32"/>
        <v>3</v>
      </c>
      <c r="Y153" s="5">
        <f t="shared" si="33"/>
        <v>1</v>
      </c>
      <c r="Z153" s="5">
        <f t="shared" si="34"/>
        <v>0</v>
      </c>
      <c r="AA153" s="6">
        <f t="shared" si="35"/>
        <v>0</v>
      </c>
    </row>
    <row r="154" spans="1:27" x14ac:dyDescent="0.2">
      <c r="A154" s="35">
        <v>153</v>
      </c>
      <c r="B154" s="9" t="s">
        <v>135</v>
      </c>
      <c r="C154" s="39" t="s">
        <v>140</v>
      </c>
      <c r="D154" s="5">
        <f t="shared" si="31"/>
        <v>4</v>
      </c>
      <c r="E154" s="10"/>
      <c r="F154" s="10">
        <v>3</v>
      </c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>
        <v>1</v>
      </c>
      <c r="S154" s="10"/>
      <c r="T154" s="10"/>
      <c r="U154" s="8"/>
      <c r="V154" s="10"/>
      <c r="W154" s="10"/>
      <c r="X154" s="5">
        <f t="shared" si="32"/>
        <v>3</v>
      </c>
      <c r="Y154" s="5">
        <f t="shared" si="33"/>
        <v>1</v>
      </c>
      <c r="Z154" s="5">
        <f t="shared" si="34"/>
        <v>0</v>
      </c>
      <c r="AA154" s="6">
        <f t="shared" si="35"/>
        <v>0</v>
      </c>
    </row>
    <row r="155" spans="1:27" x14ac:dyDescent="0.2">
      <c r="A155" s="35">
        <v>154</v>
      </c>
      <c r="B155" s="9" t="s">
        <v>135</v>
      </c>
      <c r="C155" s="39" t="s">
        <v>150</v>
      </c>
      <c r="D155" s="5">
        <f t="shared" si="31"/>
        <v>4</v>
      </c>
      <c r="E155" s="10"/>
      <c r="F155" s="10">
        <v>3</v>
      </c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>
        <v>1</v>
      </c>
      <c r="S155" s="10"/>
      <c r="T155" s="10"/>
      <c r="U155" s="8"/>
      <c r="V155" s="10"/>
      <c r="W155" s="10"/>
      <c r="X155" s="5">
        <f t="shared" si="32"/>
        <v>3</v>
      </c>
      <c r="Y155" s="5">
        <f t="shared" si="33"/>
        <v>1</v>
      </c>
      <c r="Z155" s="5">
        <f t="shared" si="34"/>
        <v>0</v>
      </c>
      <c r="AA155" s="6">
        <f t="shared" si="35"/>
        <v>0</v>
      </c>
    </row>
    <row r="156" spans="1:27" x14ac:dyDescent="0.2">
      <c r="A156" s="35">
        <v>155</v>
      </c>
      <c r="B156" s="9" t="s">
        <v>135</v>
      </c>
      <c r="C156" s="39" t="s">
        <v>141</v>
      </c>
      <c r="D156" s="5">
        <f t="shared" si="31"/>
        <v>4</v>
      </c>
      <c r="E156" s="10"/>
      <c r="F156" s="10">
        <v>3</v>
      </c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>
        <v>1</v>
      </c>
      <c r="S156" s="10"/>
      <c r="T156" s="10"/>
      <c r="U156" s="8"/>
      <c r="V156" s="10"/>
      <c r="W156" s="10"/>
      <c r="X156" s="5">
        <f t="shared" si="32"/>
        <v>3</v>
      </c>
      <c r="Y156" s="5">
        <f t="shared" si="33"/>
        <v>1</v>
      </c>
      <c r="Z156" s="5">
        <f t="shared" si="34"/>
        <v>0</v>
      </c>
      <c r="AA156" s="6">
        <f t="shared" si="35"/>
        <v>0</v>
      </c>
    </row>
    <row r="157" spans="1:27" x14ac:dyDescent="0.2">
      <c r="A157" s="35">
        <v>156</v>
      </c>
      <c r="B157" s="9" t="s">
        <v>134</v>
      </c>
      <c r="C157" s="39" t="s">
        <v>151</v>
      </c>
      <c r="D157" s="5">
        <f t="shared" si="31"/>
        <v>5</v>
      </c>
      <c r="E157" s="10"/>
      <c r="F157" s="10">
        <v>4</v>
      </c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>
        <v>1</v>
      </c>
      <c r="S157" s="10"/>
      <c r="T157" s="10"/>
      <c r="U157" s="8"/>
      <c r="V157" s="10"/>
      <c r="W157" s="10"/>
      <c r="X157" s="5">
        <f t="shared" si="32"/>
        <v>4</v>
      </c>
      <c r="Y157" s="5">
        <f t="shared" si="33"/>
        <v>1</v>
      </c>
      <c r="Z157" s="5">
        <f t="shared" si="34"/>
        <v>0</v>
      </c>
      <c r="AA157" s="6">
        <f t="shared" si="35"/>
        <v>0</v>
      </c>
    </row>
    <row r="158" spans="1:27" x14ac:dyDescent="0.2">
      <c r="A158" s="35">
        <v>157</v>
      </c>
      <c r="B158" s="9" t="s">
        <v>134</v>
      </c>
      <c r="C158" s="39" t="s">
        <v>142</v>
      </c>
      <c r="D158" s="5">
        <f t="shared" si="31"/>
        <v>5</v>
      </c>
      <c r="E158" s="10"/>
      <c r="F158" s="10">
        <v>4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>
        <v>1</v>
      </c>
      <c r="S158" s="10"/>
      <c r="T158" s="10"/>
      <c r="U158" s="8"/>
      <c r="V158" s="10"/>
      <c r="W158" s="10"/>
      <c r="X158" s="5">
        <f t="shared" si="32"/>
        <v>4</v>
      </c>
      <c r="Y158" s="5">
        <f t="shared" si="33"/>
        <v>1</v>
      </c>
      <c r="Z158" s="5">
        <f t="shared" si="34"/>
        <v>0</v>
      </c>
      <c r="AA158" s="6">
        <f t="shared" si="35"/>
        <v>0</v>
      </c>
    </row>
    <row r="159" spans="1:27" x14ac:dyDescent="0.2">
      <c r="A159" s="35">
        <v>158</v>
      </c>
      <c r="B159" s="9" t="s">
        <v>134</v>
      </c>
      <c r="C159" s="39" t="s">
        <v>152</v>
      </c>
      <c r="D159" s="5">
        <f t="shared" si="31"/>
        <v>6</v>
      </c>
      <c r="E159" s="10"/>
      <c r="F159" s="10">
        <v>5</v>
      </c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>
        <v>1</v>
      </c>
      <c r="S159" s="10"/>
      <c r="T159" s="10"/>
      <c r="U159" s="8"/>
      <c r="V159" s="10"/>
      <c r="W159" s="10"/>
      <c r="X159" s="5">
        <f t="shared" si="32"/>
        <v>5</v>
      </c>
      <c r="Y159" s="5">
        <f t="shared" si="33"/>
        <v>1</v>
      </c>
      <c r="Z159" s="5">
        <f t="shared" si="34"/>
        <v>0</v>
      </c>
      <c r="AA159" s="6">
        <f t="shared" si="35"/>
        <v>0</v>
      </c>
    </row>
    <row r="160" spans="1:27" x14ac:dyDescent="0.2">
      <c r="A160" s="35">
        <v>159</v>
      </c>
      <c r="B160" s="9" t="s">
        <v>135</v>
      </c>
      <c r="C160" s="13" t="s">
        <v>143</v>
      </c>
      <c r="D160" s="5">
        <f t="shared" si="31"/>
        <v>4</v>
      </c>
      <c r="E160" s="10"/>
      <c r="F160" s="10">
        <v>3</v>
      </c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>
        <v>1</v>
      </c>
      <c r="S160" s="10"/>
      <c r="T160" s="10"/>
      <c r="U160" s="8"/>
      <c r="V160" s="10"/>
      <c r="W160" s="10"/>
      <c r="X160" s="5">
        <f t="shared" si="32"/>
        <v>3</v>
      </c>
      <c r="Y160" s="5">
        <f t="shared" si="33"/>
        <v>1</v>
      </c>
      <c r="Z160" s="5">
        <f t="shared" si="34"/>
        <v>0</v>
      </c>
      <c r="AA160" s="6">
        <f t="shared" si="35"/>
        <v>0</v>
      </c>
    </row>
    <row r="161" spans="1:27" x14ac:dyDescent="0.2">
      <c r="A161" s="35">
        <v>160</v>
      </c>
      <c r="B161" s="9" t="s">
        <v>134</v>
      </c>
      <c r="C161" s="39" t="s">
        <v>144</v>
      </c>
      <c r="D161" s="5">
        <f t="shared" si="31"/>
        <v>5</v>
      </c>
      <c r="E161" s="10"/>
      <c r="F161" s="10">
        <v>4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>
        <v>1</v>
      </c>
      <c r="S161" s="10"/>
      <c r="T161" s="10"/>
      <c r="U161" s="8"/>
      <c r="V161" s="10"/>
      <c r="W161" s="10"/>
      <c r="X161" s="5">
        <f t="shared" si="32"/>
        <v>4</v>
      </c>
      <c r="Y161" s="5">
        <f t="shared" si="33"/>
        <v>1</v>
      </c>
      <c r="Z161" s="5">
        <f t="shared" si="34"/>
        <v>0</v>
      </c>
      <c r="AA161" s="6">
        <f t="shared" si="35"/>
        <v>0</v>
      </c>
    </row>
  </sheetData>
  <sortState ref="A7:AA161">
    <sortCondition ref="A7:A161"/>
  </sortState>
  <printOptions gridLines="1"/>
  <pageMargins left="0.23622047244094491" right="0.23622047244094491" top="0.74803149606299213" bottom="0.74803149606299213" header="0.31496062992125984" footer="0.31496062992125984"/>
  <pageSetup paperSize="8" fitToHeight="0" orientation="landscape" r:id="rId1"/>
  <rowBreaks count="4" manualBreakCount="4">
    <brk id="34" max="16383" man="1"/>
    <brk id="71" max="16383" man="1"/>
    <brk id="100" max="16383" man="1"/>
    <brk id="143" max="16383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="110" zoomScaleNormal="110" workbookViewId="0"/>
  </sheetViews>
  <sheetFormatPr defaultRowHeight="15" x14ac:dyDescent="0.25"/>
  <cols>
    <col min="1" max="1" width="40" bestFit="1" customWidth="1"/>
    <col min="2" max="6" width="15.7109375" customWidth="1"/>
    <col min="7" max="7" width="9" style="40" bestFit="1" customWidth="1"/>
    <col min="8" max="8" width="9.28515625" bestFit="1" customWidth="1"/>
    <col min="9" max="11" width="9.5703125" bestFit="1" customWidth="1"/>
  </cols>
  <sheetData>
    <row r="1" spans="1:11" s="25" customFormat="1" ht="90" x14ac:dyDescent="0.25">
      <c r="A1" s="32" t="s">
        <v>170</v>
      </c>
      <c r="B1" s="32" t="s">
        <v>183</v>
      </c>
      <c r="C1" s="32" t="s">
        <v>17</v>
      </c>
      <c r="D1" s="32" t="s">
        <v>160</v>
      </c>
      <c r="E1" s="32" t="s">
        <v>161</v>
      </c>
      <c r="F1" s="32" t="s">
        <v>153</v>
      </c>
      <c r="G1" s="67" t="s">
        <v>162</v>
      </c>
      <c r="H1" s="30" t="s">
        <v>17</v>
      </c>
      <c r="I1" s="30" t="s">
        <v>160</v>
      </c>
      <c r="J1" s="30" t="s">
        <v>161</v>
      </c>
      <c r="K1" s="30" t="s">
        <v>153</v>
      </c>
    </row>
    <row r="2" spans="1:11" x14ac:dyDescent="0.25">
      <c r="A2" s="28" t="s">
        <v>0</v>
      </c>
      <c r="B2" s="8">
        <f>74-3</f>
        <v>71</v>
      </c>
      <c r="C2" s="26">
        <f>PONew!E6</f>
        <v>6</v>
      </c>
      <c r="D2" s="26">
        <f>PONew!E4</f>
        <v>65</v>
      </c>
      <c r="E2" s="26">
        <f>PONew!E5</f>
        <v>0</v>
      </c>
      <c r="F2" s="26">
        <f>SUM(C2:E2)</f>
        <v>71</v>
      </c>
      <c r="G2" s="92">
        <f>B2-F2</f>
        <v>0</v>
      </c>
      <c r="H2" s="31">
        <f>C2*100/$B2</f>
        <v>8.4507042253521121</v>
      </c>
      <c r="I2" s="31">
        <f t="shared" ref="I2:K2" si="0">D2*100/$B2</f>
        <v>91.549295774647888</v>
      </c>
      <c r="J2" s="31">
        <f t="shared" si="0"/>
        <v>0</v>
      </c>
      <c r="K2" s="31">
        <f t="shared" si="0"/>
        <v>100</v>
      </c>
    </row>
    <row r="3" spans="1:11" x14ac:dyDescent="0.25">
      <c r="A3" s="28" t="s">
        <v>157</v>
      </c>
      <c r="B3" s="8">
        <f>1701+3-11</f>
        <v>1693</v>
      </c>
      <c r="C3" s="26">
        <f>PONew!F6</f>
        <v>17</v>
      </c>
      <c r="D3" s="26">
        <f>PONew!F4</f>
        <v>471</v>
      </c>
      <c r="E3" s="26">
        <f>PONew!F5</f>
        <v>1205</v>
      </c>
      <c r="F3" s="26">
        <f>SUM(C3:E3)</f>
        <v>1693</v>
      </c>
      <c r="G3" s="92">
        <f t="shared" ref="G3:G26" si="1">B3-F3</f>
        <v>0</v>
      </c>
      <c r="H3" s="31">
        <f t="shared" ref="H3:H26" si="2">C3*100/$B3</f>
        <v>1.004134672179563</v>
      </c>
      <c r="I3" s="31">
        <f t="shared" ref="I3:I26" si="3">D3*100/$B3</f>
        <v>27.820437093916127</v>
      </c>
      <c r="J3" s="31">
        <f t="shared" ref="J3:J26" si="4">E3*100/$B3</f>
        <v>71.175428233904313</v>
      </c>
      <c r="K3" s="31">
        <f t="shared" ref="K3:K26" si="5">F3*100/$B3</f>
        <v>100</v>
      </c>
    </row>
    <row r="4" spans="1:11" x14ac:dyDescent="0.25">
      <c r="A4" s="29" t="s">
        <v>158</v>
      </c>
      <c r="B4" s="8">
        <f>282+11</f>
        <v>293</v>
      </c>
      <c r="C4" s="8">
        <f>PONew!G6</f>
        <v>19</v>
      </c>
      <c r="D4" s="26">
        <f>PONew!G4</f>
        <v>263</v>
      </c>
      <c r="E4" s="26">
        <f>PONew!G5</f>
        <v>11</v>
      </c>
      <c r="F4" s="26">
        <f t="shared" ref="F4:F20" si="6">SUM(C4:E4)</f>
        <v>293</v>
      </c>
      <c r="G4" s="92">
        <f t="shared" si="1"/>
        <v>0</v>
      </c>
      <c r="H4" s="31">
        <f t="shared" si="2"/>
        <v>6.4846416382252556</v>
      </c>
      <c r="I4" s="31">
        <f t="shared" si="3"/>
        <v>89.761092150170654</v>
      </c>
      <c r="J4" s="31">
        <f t="shared" si="4"/>
        <v>3.7542662116040955</v>
      </c>
      <c r="K4" s="31">
        <f t="shared" si="5"/>
        <v>100</v>
      </c>
    </row>
    <row r="5" spans="1:11" x14ac:dyDescent="0.25">
      <c r="A5" s="28" t="s">
        <v>1</v>
      </c>
      <c r="B5" s="8">
        <f>100+8</f>
        <v>108</v>
      </c>
      <c r="C5" s="8">
        <f>PONew!H6</f>
        <v>14</v>
      </c>
      <c r="D5" s="26">
        <f>PONew!H4</f>
        <v>46</v>
      </c>
      <c r="E5" s="26">
        <f>PONew!H5</f>
        <v>48</v>
      </c>
      <c r="F5" s="26">
        <f t="shared" si="6"/>
        <v>108</v>
      </c>
      <c r="G5" s="92">
        <f t="shared" si="1"/>
        <v>0</v>
      </c>
      <c r="H5" s="31">
        <f t="shared" si="2"/>
        <v>12.962962962962964</v>
      </c>
      <c r="I5" s="31">
        <f t="shared" si="3"/>
        <v>42.592592592592595</v>
      </c>
      <c r="J5" s="31">
        <f t="shared" si="4"/>
        <v>44.444444444444443</v>
      </c>
      <c r="K5" s="31">
        <f t="shared" si="5"/>
        <v>100</v>
      </c>
    </row>
    <row r="6" spans="1:11" s="49" customFormat="1" ht="25.5" x14ac:dyDescent="0.25">
      <c r="A6" s="29" t="s">
        <v>166</v>
      </c>
      <c r="B6" s="8">
        <f>71+97-7</f>
        <v>161</v>
      </c>
      <c r="C6" s="8">
        <f>PONew!I6</f>
        <v>19</v>
      </c>
      <c r="D6" s="47">
        <f>PONew!I4</f>
        <v>65</v>
      </c>
      <c r="E6" s="47">
        <f>PONew!I5</f>
        <v>77</v>
      </c>
      <c r="F6" s="47">
        <f t="shared" si="6"/>
        <v>161</v>
      </c>
      <c r="G6" s="92">
        <f t="shared" si="1"/>
        <v>0</v>
      </c>
      <c r="H6" s="48">
        <f t="shared" si="2"/>
        <v>11.801242236024844</v>
      </c>
      <c r="I6" s="48">
        <f t="shared" si="3"/>
        <v>40.372670807453417</v>
      </c>
      <c r="J6" s="48">
        <f t="shared" si="4"/>
        <v>47.826086956521742</v>
      </c>
      <c r="K6" s="48">
        <f t="shared" si="5"/>
        <v>100</v>
      </c>
    </row>
    <row r="7" spans="1:11" s="49" customFormat="1" x14ac:dyDescent="0.25">
      <c r="A7" s="29" t="s">
        <v>167</v>
      </c>
      <c r="B7" s="8">
        <v>28</v>
      </c>
      <c r="C7" s="8">
        <f>PONew!J6</f>
        <v>0</v>
      </c>
      <c r="D7" s="47">
        <f>PONew!J4</f>
        <v>6</v>
      </c>
      <c r="E7" s="47">
        <f>PONew!J5</f>
        <v>22</v>
      </c>
      <c r="F7" s="47">
        <f t="shared" si="6"/>
        <v>28</v>
      </c>
      <c r="G7" s="92">
        <f t="shared" si="1"/>
        <v>0</v>
      </c>
      <c r="H7" s="48">
        <f t="shared" si="2"/>
        <v>0</v>
      </c>
      <c r="I7" s="48">
        <f t="shared" si="3"/>
        <v>21.428571428571427</v>
      </c>
      <c r="J7" s="48">
        <f t="shared" si="4"/>
        <v>78.571428571428569</v>
      </c>
      <c r="K7" s="48">
        <f t="shared" si="5"/>
        <v>100</v>
      </c>
    </row>
    <row r="8" spans="1:11" x14ac:dyDescent="0.25">
      <c r="A8" s="28" t="s">
        <v>2</v>
      </c>
      <c r="B8" s="8">
        <v>13</v>
      </c>
      <c r="C8" s="8">
        <f>PONew!K6</f>
        <v>6</v>
      </c>
      <c r="D8" s="26">
        <f>PONew!K4</f>
        <v>7</v>
      </c>
      <c r="E8" s="26">
        <f>PONew!K5</f>
        <v>0</v>
      </c>
      <c r="F8" s="26">
        <f t="shared" si="6"/>
        <v>13</v>
      </c>
      <c r="G8" s="92">
        <f t="shared" si="1"/>
        <v>0</v>
      </c>
      <c r="H8" s="31">
        <f t="shared" si="2"/>
        <v>46.153846153846153</v>
      </c>
      <c r="I8" s="31">
        <f t="shared" si="3"/>
        <v>53.846153846153847</v>
      </c>
      <c r="J8" s="31">
        <f t="shared" si="4"/>
        <v>0</v>
      </c>
      <c r="K8" s="31">
        <f t="shared" si="5"/>
        <v>100</v>
      </c>
    </row>
    <row r="9" spans="1:11" x14ac:dyDescent="0.25">
      <c r="A9" s="28" t="s">
        <v>3</v>
      </c>
      <c r="B9" s="8">
        <v>3</v>
      </c>
      <c r="C9" s="8">
        <f>PONew!L6</f>
        <v>3</v>
      </c>
      <c r="D9" s="26">
        <f>PONew!L4</f>
        <v>0</v>
      </c>
      <c r="E9" s="26">
        <f>PONew!L5</f>
        <v>0</v>
      </c>
      <c r="F9" s="26">
        <f t="shared" si="6"/>
        <v>3</v>
      </c>
      <c r="G9" s="92">
        <f t="shared" si="1"/>
        <v>0</v>
      </c>
      <c r="H9" s="31">
        <f t="shared" si="2"/>
        <v>100</v>
      </c>
      <c r="I9" s="31">
        <f t="shared" si="3"/>
        <v>0</v>
      </c>
      <c r="J9" s="31">
        <f t="shared" si="4"/>
        <v>0</v>
      </c>
      <c r="K9" s="31">
        <f t="shared" si="5"/>
        <v>100</v>
      </c>
    </row>
    <row r="10" spans="1:11" x14ac:dyDescent="0.25">
      <c r="A10" s="28" t="s">
        <v>4</v>
      </c>
      <c r="B10" s="8">
        <v>6</v>
      </c>
      <c r="C10" s="8">
        <f>PONew!M6</f>
        <v>5</v>
      </c>
      <c r="D10" s="26">
        <f>PONew!M4</f>
        <v>0</v>
      </c>
      <c r="E10" s="26">
        <f>PONew!M5</f>
        <v>1</v>
      </c>
      <c r="F10" s="26">
        <f t="shared" si="6"/>
        <v>6</v>
      </c>
      <c r="G10" s="92">
        <f t="shared" si="1"/>
        <v>0</v>
      </c>
      <c r="H10" s="31">
        <f t="shared" si="2"/>
        <v>83.333333333333329</v>
      </c>
      <c r="I10" s="31">
        <f t="shared" si="3"/>
        <v>0</v>
      </c>
      <c r="J10" s="31">
        <f t="shared" si="4"/>
        <v>16.666666666666668</v>
      </c>
      <c r="K10" s="31">
        <f t="shared" si="5"/>
        <v>100</v>
      </c>
    </row>
    <row r="11" spans="1:11" x14ac:dyDescent="0.25">
      <c r="A11" s="28" t="s">
        <v>5</v>
      </c>
      <c r="B11" s="8">
        <v>2</v>
      </c>
      <c r="C11" s="8">
        <f>PONew!N6</f>
        <v>2</v>
      </c>
      <c r="D11" s="26">
        <f>PONew!N4</f>
        <v>0</v>
      </c>
      <c r="E11" s="26">
        <f>PONew!N5</f>
        <v>0</v>
      </c>
      <c r="F11" s="26">
        <f t="shared" si="6"/>
        <v>2</v>
      </c>
      <c r="G11" s="92">
        <f t="shared" si="1"/>
        <v>0</v>
      </c>
      <c r="H11" s="31">
        <f t="shared" si="2"/>
        <v>100</v>
      </c>
      <c r="I11" s="31">
        <f t="shared" si="3"/>
        <v>0</v>
      </c>
      <c r="J11" s="31">
        <f t="shared" si="4"/>
        <v>0</v>
      </c>
      <c r="K11" s="31">
        <f t="shared" si="5"/>
        <v>100</v>
      </c>
    </row>
    <row r="12" spans="1:11" x14ac:dyDescent="0.25">
      <c r="A12" s="28" t="s">
        <v>6</v>
      </c>
      <c r="B12" s="8"/>
      <c r="C12" s="8">
        <f>PONew!O6</f>
        <v>0</v>
      </c>
      <c r="D12" s="26">
        <f>PONew!O4</f>
        <v>0</v>
      </c>
      <c r="E12" s="26">
        <f>PONew!O5</f>
        <v>0</v>
      </c>
      <c r="F12" s="26">
        <f t="shared" si="6"/>
        <v>0</v>
      </c>
      <c r="G12" s="92">
        <f t="shared" si="1"/>
        <v>0</v>
      </c>
      <c r="H12" s="31">
        <v>0</v>
      </c>
      <c r="I12" s="31">
        <v>0</v>
      </c>
      <c r="J12" s="31">
        <v>0</v>
      </c>
      <c r="K12" s="31">
        <v>0</v>
      </c>
    </row>
    <row r="13" spans="1:11" x14ac:dyDescent="0.25">
      <c r="A13" s="28" t="s">
        <v>7</v>
      </c>
      <c r="B13" s="8">
        <v>97</v>
      </c>
      <c r="C13" s="8">
        <f>PONew!P6</f>
        <v>10</v>
      </c>
      <c r="D13" s="26">
        <f>PONew!P4</f>
        <v>87</v>
      </c>
      <c r="E13" s="26">
        <f>PONew!P5</f>
        <v>0</v>
      </c>
      <c r="F13" s="26">
        <f t="shared" si="6"/>
        <v>97</v>
      </c>
      <c r="G13" s="92">
        <f t="shared" si="1"/>
        <v>0</v>
      </c>
      <c r="H13" s="31">
        <f t="shared" si="2"/>
        <v>10.309278350515465</v>
      </c>
      <c r="I13" s="31">
        <f t="shared" si="3"/>
        <v>89.69072164948453</v>
      </c>
      <c r="J13" s="31">
        <f t="shared" si="4"/>
        <v>0</v>
      </c>
      <c r="K13" s="31">
        <f t="shared" si="5"/>
        <v>100</v>
      </c>
    </row>
    <row r="14" spans="1:11" x14ac:dyDescent="0.25">
      <c r="A14" s="28" t="s">
        <v>8</v>
      </c>
      <c r="B14" s="8">
        <v>148</v>
      </c>
      <c r="C14" s="8">
        <f>PONew!Q6</f>
        <v>5</v>
      </c>
      <c r="D14" s="26">
        <f>PONew!Q4</f>
        <v>76</v>
      </c>
      <c r="E14" s="26">
        <f>PONew!Q5</f>
        <v>67</v>
      </c>
      <c r="F14" s="26">
        <f t="shared" si="6"/>
        <v>148</v>
      </c>
      <c r="G14" s="92">
        <f t="shared" si="1"/>
        <v>0</v>
      </c>
      <c r="H14" s="31">
        <f t="shared" si="2"/>
        <v>3.3783783783783785</v>
      </c>
      <c r="I14" s="31">
        <f t="shared" si="3"/>
        <v>51.351351351351354</v>
      </c>
      <c r="J14" s="31">
        <f t="shared" si="4"/>
        <v>45.270270270270274</v>
      </c>
      <c r="K14" s="31">
        <f t="shared" si="5"/>
        <v>100</v>
      </c>
    </row>
    <row r="15" spans="1:11" x14ac:dyDescent="0.25">
      <c r="A15" s="28" t="s">
        <v>9</v>
      </c>
      <c r="B15" s="8">
        <v>439</v>
      </c>
      <c r="C15" s="8">
        <f>PONew!R6</f>
        <v>27</v>
      </c>
      <c r="D15" s="26">
        <f>PONew!R4</f>
        <v>155</v>
      </c>
      <c r="E15" s="26">
        <f>PONew!R5</f>
        <v>257</v>
      </c>
      <c r="F15" s="26">
        <f t="shared" si="6"/>
        <v>439</v>
      </c>
      <c r="G15" s="92">
        <f t="shared" si="1"/>
        <v>0</v>
      </c>
      <c r="H15" s="31">
        <f t="shared" si="2"/>
        <v>6.1503416856492024</v>
      </c>
      <c r="I15" s="31">
        <f t="shared" si="3"/>
        <v>35.307517084282459</v>
      </c>
      <c r="J15" s="31">
        <f t="shared" si="4"/>
        <v>58.542141230068339</v>
      </c>
      <c r="K15" s="31">
        <f t="shared" si="5"/>
        <v>100</v>
      </c>
    </row>
    <row r="16" spans="1:11" x14ac:dyDescent="0.25">
      <c r="A16" s="28" t="s">
        <v>10</v>
      </c>
      <c r="B16" s="8">
        <v>12</v>
      </c>
      <c r="C16" s="8">
        <f>PONew!S6</f>
        <v>1</v>
      </c>
      <c r="D16" s="26">
        <f>PONew!S4</f>
        <v>11</v>
      </c>
      <c r="E16" s="26">
        <f>PONew!S5</f>
        <v>0</v>
      </c>
      <c r="F16" s="26">
        <f t="shared" si="6"/>
        <v>12</v>
      </c>
      <c r="G16" s="92">
        <f t="shared" si="1"/>
        <v>0</v>
      </c>
      <c r="H16" s="31">
        <f t="shared" si="2"/>
        <v>8.3333333333333339</v>
      </c>
      <c r="I16" s="31">
        <f t="shared" si="3"/>
        <v>91.666666666666671</v>
      </c>
      <c r="J16" s="31">
        <f t="shared" si="4"/>
        <v>0</v>
      </c>
      <c r="K16" s="31">
        <f t="shared" si="5"/>
        <v>100</v>
      </c>
    </row>
    <row r="17" spans="1:11" x14ac:dyDescent="0.25">
      <c r="A17" s="28" t="s">
        <v>11</v>
      </c>
      <c r="B17" s="8">
        <v>21</v>
      </c>
      <c r="C17" s="8">
        <f>PONew!T6</f>
        <v>5</v>
      </c>
      <c r="D17" s="26">
        <f>PONew!T4</f>
        <v>8</v>
      </c>
      <c r="E17" s="26">
        <f>PONew!T5</f>
        <v>8</v>
      </c>
      <c r="F17" s="26">
        <f t="shared" si="6"/>
        <v>21</v>
      </c>
      <c r="G17" s="92">
        <f t="shared" si="1"/>
        <v>0</v>
      </c>
      <c r="H17" s="31">
        <f t="shared" si="2"/>
        <v>23.80952380952381</v>
      </c>
      <c r="I17" s="31">
        <f t="shared" si="3"/>
        <v>38.095238095238095</v>
      </c>
      <c r="J17" s="31">
        <f t="shared" si="4"/>
        <v>38.095238095238095</v>
      </c>
      <c r="K17" s="31">
        <f t="shared" si="5"/>
        <v>100</v>
      </c>
    </row>
    <row r="18" spans="1:11" x14ac:dyDescent="0.25">
      <c r="A18" s="28" t="s">
        <v>12</v>
      </c>
      <c r="B18" s="8">
        <v>243</v>
      </c>
      <c r="C18" s="8">
        <f>PONew!U6</f>
        <v>4</v>
      </c>
      <c r="D18" s="26">
        <f>PONew!U4</f>
        <v>142</v>
      </c>
      <c r="E18" s="26">
        <f>PONew!U5</f>
        <v>97</v>
      </c>
      <c r="F18" s="26">
        <f t="shared" si="6"/>
        <v>243</v>
      </c>
      <c r="G18" s="92">
        <f t="shared" si="1"/>
        <v>0</v>
      </c>
      <c r="H18" s="31">
        <f t="shared" si="2"/>
        <v>1.6460905349794239</v>
      </c>
      <c r="I18" s="31">
        <f t="shared" si="3"/>
        <v>58.436213991769549</v>
      </c>
      <c r="J18" s="31">
        <f t="shared" si="4"/>
        <v>39.91769547325103</v>
      </c>
      <c r="K18" s="31">
        <f t="shared" si="5"/>
        <v>100</v>
      </c>
    </row>
    <row r="19" spans="1:11" x14ac:dyDescent="0.25">
      <c r="A19" s="28" t="s">
        <v>13</v>
      </c>
      <c r="B19" s="8">
        <v>25</v>
      </c>
      <c r="C19" s="8">
        <f>PONew!V6</f>
        <v>5</v>
      </c>
      <c r="D19" s="26">
        <f>PONew!V4</f>
        <v>20</v>
      </c>
      <c r="E19" s="26">
        <f>PONew!V5</f>
        <v>0</v>
      </c>
      <c r="F19" s="26">
        <f t="shared" si="6"/>
        <v>25</v>
      </c>
      <c r="G19" s="92">
        <f t="shared" si="1"/>
        <v>0</v>
      </c>
      <c r="H19" s="31">
        <f t="shared" si="2"/>
        <v>20</v>
      </c>
      <c r="I19" s="31">
        <f t="shared" si="3"/>
        <v>80</v>
      </c>
      <c r="J19" s="31">
        <f t="shared" si="4"/>
        <v>0</v>
      </c>
      <c r="K19" s="31">
        <f t="shared" si="5"/>
        <v>100</v>
      </c>
    </row>
    <row r="20" spans="1:11" x14ac:dyDescent="0.25">
      <c r="A20" s="28" t="s">
        <v>14</v>
      </c>
      <c r="B20" s="8">
        <v>115</v>
      </c>
      <c r="C20" s="8">
        <f>PONew!W6</f>
        <v>1</v>
      </c>
      <c r="D20" s="26">
        <f>PONew!W4</f>
        <v>42</v>
      </c>
      <c r="E20" s="26">
        <f>PONew!W5</f>
        <v>72</v>
      </c>
      <c r="F20" s="26">
        <f t="shared" si="6"/>
        <v>115</v>
      </c>
      <c r="G20" s="92">
        <f t="shared" si="1"/>
        <v>0</v>
      </c>
      <c r="H20" s="31">
        <f t="shared" si="2"/>
        <v>0.86956521739130432</v>
      </c>
      <c r="I20" s="31">
        <f t="shared" si="3"/>
        <v>36.521739130434781</v>
      </c>
      <c r="J20" s="31">
        <f t="shared" si="4"/>
        <v>62.608695652173914</v>
      </c>
      <c r="K20" s="31">
        <f t="shared" si="5"/>
        <v>100</v>
      </c>
    </row>
    <row r="21" spans="1:11" x14ac:dyDescent="0.25">
      <c r="G21" s="92"/>
      <c r="H21" s="27"/>
      <c r="I21" s="27"/>
      <c r="J21" s="27"/>
      <c r="K21" s="27"/>
    </row>
    <row r="22" spans="1:11" x14ac:dyDescent="0.25">
      <c r="A22" s="33" t="s">
        <v>154</v>
      </c>
      <c r="B22" s="26">
        <f>PONew!X2</f>
        <v>2378</v>
      </c>
      <c r="C22" s="26">
        <f>PONew!X6</f>
        <v>91</v>
      </c>
      <c r="D22" s="26">
        <f>PONew!X4</f>
        <v>923</v>
      </c>
      <c r="E22" s="26">
        <f>PONew!X5</f>
        <v>1364</v>
      </c>
      <c r="F22" s="26">
        <f>SUM(C22:E22)</f>
        <v>2378</v>
      </c>
      <c r="G22" s="92">
        <f t="shared" si="1"/>
        <v>0</v>
      </c>
      <c r="H22" s="31">
        <f t="shared" si="2"/>
        <v>3.8267451640033641</v>
      </c>
      <c r="I22" s="31">
        <f t="shared" si="3"/>
        <v>38.814129520605547</v>
      </c>
      <c r="J22" s="31">
        <f t="shared" si="4"/>
        <v>57.359125315391083</v>
      </c>
      <c r="K22" s="31">
        <f t="shared" si="5"/>
        <v>100</v>
      </c>
    </row>
    <row r="23" spans="1:11" x14ac:dyDescent="0.25">
      <c r="A23" s="33" t="s">
        <v>155</v>
      </c>
      <c r="B23" s="26">
        <f>PONew!Y2</f>
        <v>985</v>
      </c>
      <c r="C23" s="26">
        <f>PONew!Y6</f>
        <v>57</v>
      </c>
      <c r="D23" s="26">
        <f>PONew!Y4</f>
        <v>499</v>
      </c>
      <c r="E23" s="26">
        <f>PONew!Y5</f>
        <v>429</v>
      </c>
      <c r="F23" s="26">
        <f t="shared" ref="F23:F26" si="7">SUM(C23:E23)</f>
        <v>985</v>
      </c>
      <c r="G23" s="92">
        <f t="shared" si="1"/>
        <v>0</v>
      </c>
      <c r="H23" s="31">
        <f t="shared" si="2"/>
        <v>5.7868020304568528</v>
      </c>
      <c r="I23" s="31">
        <f t="shared" si="3"/>
        <v>50.659898477157363</v>
      </c>
      <c r="J23" s="31">
        <f t="shared" si="4"/>
        <v>43.55329949238579</v>
      </c>
      <c r="K23" s="31">
        <f t="shared" si="5"/>
        <v>100</v>
      </c>
    </row>
    <row r="24" spans="1:11" x14ac:dyDescent="0.25">
      <c r="A24" s="33" t="s">
        <v>156</v>
      </c>
      <c r="B24" s="26">
        <f>PONew!Z2</f>
        <v>115</v>
      </c>
      <c r="C24" s="26">
        <f>PONew!Z6</f>
        <v>1</v>
      </c>
      <c r="D24" s="26">
        <f>PONew!Z4</f>
        <v>42</v>
      </c>
      <c r="E24" s="26">
        <f>PONew!Z5</f>
        <v>72</v>
      </c>
      <c r="F24" s="26">
        <f t="shared" si="7"/>
        <v>115</v>
      </c>
      <c r="G24" s="92">
        <f t="shared" si="1"/>
        <v>0</v>
      </c>
      <c r="H24" s="31">
        <f t="shared" si="2"/>
        <v>0.86956521739130432</v>
      </c>
      <c r="I24" s="31">
        <f t="shared" si="3"/>
        <v>36.521739130434781</v>
      </c>
      <c r="J24" s="31">
        <f t="shared" si="4"/>
        <v>62.608695652173914</v>
      </c>
      <c r="K24" s="31">
        <f t="shared" si="5"/>
        <v>100</v>
      </c>
    </row>
    <row r="25" spans="1:11" x14ac:dyDescent="0.25">
      <c r="G25" s="92"/>
      <c r="H25" s="27"/>
      <c r="I25" s="27"/>
      <c r="J25" s="27"/>
      <c r="K25" s="27"/>
    </row>
    <row r="26" spans="1:11" x14ac:dyDescent="0.25">
      <c r="A26" s="33" t="s">
        <v>153</v>
      </c>
      <c r="B26" s="26">
        <f>SUM(B22:B25)</f>
        <v>3478</v>
      </c>
      <c r="C26" s="26">
        <f t="shared" ref="C26:E26" si="8">SUM(C22:C25)</f>
        <v>149</v>
      </c>
      <c r="D26" s="26">
        <f t="shared" si="8"/>
        <v>1464</v>
      </c>
      <c r="E26" s="26">
        <f t="shared" si="8"/>
        <v>1865</v>
      </c>
      <c r="F26" s="26">
        <f t="shared" si="7"/>
        <v>3478</v>
      </c>
      <c r="G26" s="92">
        <f t="shared" si="1"/>
        <v>0</v>
      </c>
      <c r="H26" s="31">
        <f t="shared" si="2"/>
        <v>4.2840713053479007</v>
      </c>
      <c r="I26" s="31">
        <f t="shared" si="3"/>
        <v>42.093156986774005</v>
      </c>
      <c r="J26" s="31">
        <f t="shared" si="4"/>
        <v>53.622771707878094</v>
      </c>
      <c r="K26" s="31">
        <f t="shared" si="5"/>
        <v>100</v>
      </c>
    </row>
    <row r="28" spans="1:11" x14ac:dyDescent="0.25">
      <c r="B28" s="34">
        <f>B26*100/$B$26</f>
        <v>100</v>
      </c>
      <c r="C28" s="34">
        <f>C26*100/$B$26</f>
        <v>4.2840713053479007</v>
      </c>
      <c r="D28" s="34">
        <f t="shared" ref="D28:E28" si="9">D26*100/$B$26</f>
        <v>42.093156986774005</v>
      </c>
      <c r="E28" s="34">
        <f t="shared" si="9"/>
        <v>53.622771707878094</v>
      </c>
    </row>
  </sheetData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1"/>
  <sheetViews>
    <sheetView zoomScale="104" zoomScaleNormal="104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1" sqref="B1"/>
    </sheetView>
  </sheetViews>
  <sheetFormatPr defaultColWidth="8.7109375" defaultRowHeight="12.75" x14ac:dyDescent="0.2"/>
  <cols>
    <col min="1" max="1" width="4" style="7" bestFit="1" customWidth="1"/>
    <col min="2" max="2" width="15" style="7" customWidth="1"/>
    <col min="3" max="3" width="16.28515625" style="7" customWidth="1"/>
    <col min="4" max="4" width="8.7109375" style="62"/>
    <col min="5" max="5" width="9.140625" style="7" customWidth="1"/>
    <col min="6" max="6" width="11.140625" style="7" customWidth="1"/>
    <col min="7" max="7" width="10.28515625" style="22" customWidth="1"/>
    <col min="8" max="8" width="11.140625" style="7" customWidth="1"/>
    <col min="9" max="9" width="13.28515625" style="22" bestFit="1" customWidth="1"/>
    <col min="10" max="10" width="11" style="22" bestFit="1" customWidth="1"/>
    <col min="11" max="11" width="10.5703125" style="7" customWidth="1"/>
    <col min="12" max="12" width="10.42578125" style="7" customWidth="1"/>
    <col min="13" max="13" width="10.140625" style="7" customWidth="1"/>
    <col min="14" max="14" width="10.5703125" style="7" customWidth="1"/>
    <col min="15" max="15" width="8.7109375" style="7" customWidth="1"/>
    <col min="16" max="16" width="10.28515625" style="22" customWidth="1"/>
    <col min="17" max="17" width="9.42578125" style="22" customWidth="1"/>
    <col min="18" max="18" width="10.5703125" style="7" customWidth="1"/>
    <col min="19" max="19" width="10.7109375" style="7" customWidth="1"/>
    <col min="20" max="20" width="10.85546875" style="7" customWidth="1"/>
    <col min="21" max="21" width="10.7109375" style="7" customWidth="1"/>
    <col min="22" max="22" width="10.85546875" style="7" customWidth="1"/>
    <col min="23" max="23" width="8.7109375" style="7"/>
    <col min="24" max="24" width="8.7109375" style="43"/>
    <col min="25" max="16384" width="8.7109375" style="7"/>
  </cols>
  <sheetData>
    <row r="1" spans="1:27" s="1" customFormat="1" ht="80.099999999999994" customHeight="1" x14ac:dyDescent="0.2">
      <c r="B1" s="1" t="s">
        <v>165</v>
      </c>
      <c r="C1" s="1" t="s">
        <v>203</v>
      </c>
      <c r="D1" s="54" t="s">
        <v>153</v>
      </c>
      <c r="E1" s="2" t="s">
        <v>0</v>
      </c>
      <c r="F1" s="2" t="s">
        <v>157</v>
      </c>
      <c r="G1" s="21" t="s">
        <v>158</v>
      </c>
      <c r="H1" s="2" t="s">
        <v>1</v>
      </c>
      <c r="I1" s="21" t="s">
        <v>166</v>
      </c>
      <c r="J1" s="21" t="s">
        <v>168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21" t="s">
        <v>7</v>
      </c>
      <c r="Q1" s="21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41" t="s">
        <v>154</v>
      </c>
      <c r="Y1" s="1" t="s">
        <v>155</v>
      </c>
      <c r="Z1" s="1" t="s">
        <v>156</v>
      </c>
      <c r="AA1" s="1" t="s">
        <v>159</v>
      </c>
    </row>
    <row r="2" spans="1:27" x14ac:dyDescent="0.2">
      <c r="A2" s="3">
        <v>1</v>
      </c>
      <c r="B2" s="75" t="s">
        <v>173</v>
      </c>
      <c r="C2" s="57"/>
      <c r="D2" s="54">
        <f>SUM(E2:W2)</f>
        <v>3478</v>
      </c>
      <c r="E2" s="15">
        <f>PONew!E2</f>
        <v>71</v>
      </c>
      <c r="F2" s="15">
        <f>PONew!F2</f>
        <v>1693</v>
      </c>
      <c r="G2" s="15">
        <f>PONew!G2</f>
        <v>293</v>
      </c>
      <c r="H2" s="15">
        <f>PONew!H2</f>
        <v>108</v>
      </c>
      <c r="I2" s="15">
        <f>PONew!I2</f>
        <v>161</v>
      </c>
      <c r="J2" s="15">
        <f>PONew!J2</f>
        <v>28</v>
      </c>
      <c r="K2" s="15">
        <f>PONew!K2</f>
        <v>13</v>
      </c>
      <c r="L2" s="15">
        <f>PONew!L2</f>
        <v>3</v>
      </c>
      <c r="M2" s="15">
        <f>PONew!M2</f>
        <v>6</v>
      </c>
      <c r="N2" s="15">
        <f>PONew!N2</f>
        <v>2</v>
      </c>
      <c r="O2" s="15">
        <f>PONew!O2</f>
        <v>0</v>
      </c>
      <c r="P2" s="15">
        <f>PONew!P2</f>
        <v>97</v>
      </c>
      <c r="Q2" s="15">
        <f>PONew!Q2</f>
        <v>148</v>
      </c>
      <c r="R2" s="15">
        <f>PONew!R2</f>
        <v>439</v>
      </c>
      <c r="S2" s="15">
        <f>PONew!S2</f>
        <v>12</v>
      </c>
      <c r="T2" s="15">
        <f>PONew!T2</f>
        <v>21</v>
      </c>
      <c r="U2" s="15">
        <f>PONew!U2</f>
        <v>243</v>
      </c>
      <c r="V2" s="15">
        <f>PONew!V2</f>
        <v>25</v>
      </c>
      <c r="W2" s="15">
        <f>PONew!W2</f>
        <v>115</v>
      </c>
      <c r="X2" s="42">
        <f>SUM(E2:O2)</f>
        <v>2378</v>
      </c>
      <c r="Y2" s="5">
        <f t="shared" ref="Y2:Y3" si="0">SUM(P2:V2)</f>
        <v>985</v>
      </c>
      <c r="Z2" s="5">
        <f t="shared" ref="Z2:Z3" si="1">SUM(W2)</f>
        <v>115</v>
      </c>
      <c r="AA2" s="6">
        <f t="shared" ref="AA2:AA6" si="2">D2-X2-Y2-Z2</f>
        <v>0</v>
      </c>
    </row>
    <row r="3" spans="1:27" x14ac:dyDescent="0.2">
      <c r="A3" s="3">
        <v>2</v>
      </c>
      <c r="B3" s="52"/>
      <c r="C3" s="3"/>
      <c r="D3" s="5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42">
        <f>SUM(E3:O3)</f>
        <v>0</v>
      </c>
      <c r="Y3" s="5">
        <f t="shared" si="0"/>
        <v>0</v>
      </c>
      <c r="Z3" s="5">
        <f t="shared" si="1"/>
        <v>0</v>
      </c>
      <c r="AA3" s="6">
        <f t="shared" si="2"/>
        <v>0</v>
      </c>
    </row>
    <row r="4" spans="1:27" s="56" customFormat="1" x14ac:dyDescent="0.2">
      <c r="A4" s="50">
        <v>3</v>
      </c>
      <c r="B4" s="53" t="s">
        <v>160</v>
      </c>
      <c r="C4" s="50"/>
      <c r="D4" s="54">
        <f>SUM(D7:D71)</f>
        <v>322</v>
      </c>
      <c r="E4" s="61">
        <f t="shared" ref="E4:Z4" si="3">SUM(E7:E71)</f>
        <v>16</v>
      </c>
      <c r="F4" s="54">
        <f t="shared" si="3"/>
        <v>41</v>
      </c>
      <c r="G4" s="54">
        <f t="shared" si="3"/>
        <v>39</v>
      </c>
      <c r="H4" s="54">
        <f t="shared" si="3"/>
        <v>23</v>
      </c>
      <c r="I4" s="54">
        <f t="shared" si="3"/>
        <v>45</v>
      </c>
      <c r="J4" s="54">
        <f t="shared" si="3"/>
        <v>6</v>
      </c>
      <c r="K4" s="54">
        <f t="shared" si="3"/>
        <v>2</v>
      </c>
      <c r="L4" s="54">
        <f t="shared" si="3"/>
        <v>0</v>
      </c>
      <c r="M4" s="54">
        <f t="shared" si="3"/>
        <v>0</v>
      </c>
      <c r="N4" s="54">
        <f t="shared" si="3"/>
        <v>0</v>
      </c>
      <c r="O4" s="54">
        <f t="shared" si="3"/>
        <v>0</v>
      </c>
      <c r="P4" s="54">
        <f t="shared" si="3"/>
        <v>26</v>
      </c>
      <c r="Q4" s="54">
        <f t="shared" si="3"/>
        <v>-3</v>
      </c>
      <c r="R4" s="54">
        <f t="shared" si="3"/>
        <v>62</v>
      </c>
      <c r="S4" s="54">
        <f t="shared" si="3"/>
        <v>9</v>
      </c>
      <c r="T4" s="54">
        <f t="shared" si="3"/>
        <v>6</v>
      </c>
      <c r="U4" s="54">
        <f t="shared" si="3"/>
        <v>28</v>
      </c>
      <c r="V4" s="54">
        <f t="shared" si="3"/>
        <v>6</v>
      </c>
      <c r="W4" s="54">
        <f t="shared" si="3"/>
        <v>16</v>
      </c>
      <c r="X4" s="42">
        <f t="shared" si="3"/>
        <v>172</v>
      </c>
      <c r="Y4" s="5">
        <f t="shared" si="3"/>
        <v>134</v>
      </c>
      <c r="Z4" s="5">
        <f t="shared" si="3"/>
        <v>16</v>
      </c>
      <c r="AA4" s="55">
        <f t="shared" si="2"/>
        <v>0</v>
      </c>
    </row>
    <row r="5" spans="1:27" s="56" customFormat="1" x14ac:dyDescent="0.2">
      <c r="A5" s="50">
        <v>4</v>
      </c>
      <c r="B5" s="53" t="s">
        <v>161</v>
      </c>
      <c r="C5" s="50"/>
      <c r="D5" s="54">
        <f t="shared" ref="D5:Z5" si="4">SUM(D72:D161)</f>
        <v>234</v>
      </c>
      <c r="E5" s="61">
        <f t="shared" si="4"/>
        <v>-1</v>
      </c>
      <c r="F5" s="54">
        <f t="shared" si="4"/>
        <v>130</v>
      </c>
      <c r="G5" s="54">
        <f t="shared" si="4"/>
        <v>4</v>
      </c>
      <c r="H5" s="54">
        <f t="shared" si="4"/>
        <v>-8</v>
      </c>
      <c r="I5" s="54">
        <f t="shared" si="4"/>
        <v>42</v>
      </c>
      <c r="J5" s="54">
        <f t="shared" si="4"/>
        <v>22</v>
      </c>
      <c r="K5" s="54">
        <f t="shared" si="4"/>
        <v>0</v>
      </c>
      <c r="L5" s="54">
        <f t="shared" si="4"/>
        <v>-1</v>
      </c>
      <c r="M5" s="54">
        <f t="shared" si="4"/>
        <v>1</v>
      </c>
      <c r="N5" s="54">
        <f t="shared" si="4"/>
        <v>0</v>
      </c>
      <c r="O5" s="54">
        <f t="shared" si="4"/>
        <v>0</v>
      </c>
      <c r="P5" s="54">
        <f t="shared" si="4"/>
        <v>-1</v>
      </c>
      <c r="Q5" s="54">
        <f t="shared" si="4"/>
        <v>32</v>
      </c>
      <c r="R5" s="54">
        <f t="shared" si="4"/>
        <v>-23</v>
      </c>
      <c r="S5" s="54">
        <f t="shared" si="4"/>
        <v>-5</v>
      </c>
      <c r="T5" s="54">
        <f t="shared" si="4"/>
        <v>7</v>
      </c>
      <c r="U5" s="54">
        <f t="shared" si="4"/>
        <v>-14</v>
      </c>
      <c r="V5" s="54">
        <f t="shared" si="4"/>
        <v>-1</v>
      </c>
      <c r="W5" s="54">
        <f t="shared" si="4"/>
        <v>50</v>
      </c>
      <c r="X5" s="42">
        <f t="shared" si="4"/>
        <v>189</v>
      </c>
      <c r="Y5" s="5">
        <f t="shared" si="4"/>
        <v>-5</v>
      </c>
      <c r="Z5" s="5">
        <f t="shared" si="4"/>
        <v>50</v>
      </c>
      <c r="AA5" s="55">
        <f t="shared" si="2"/>
        <v>0</v>
      </c>
    </row>
    <row r="6" spans="1:27" s="56" customFormat="1" x14ac:dyDescent="0.2">
      <c r="A6" s="50">
        <v>5</v>
      </c>
      <c r="B6" s="53" t="s">
        <v>17</v>
      </c>
      <c r="C6" s="50"/>
      <c r="D6" s="54">
        <f t="shared" ref="D6" si="5">SUM(E6:W6)</f>
        <v>18</v>
      </c>
      <c r="E6" s="61">
        <f>PONew!E6-Pres!E6</f>
        <v>0</v>
      </c>
      <c r="F6" s="61">
        <f>PONew!F6-Pres!F6</f>
        <v>8</v>
      </c>
      <c r="G6" s="61">
        <f>PONew!G6-Pres!G6</f>
        <v>1</v>
      </c>
      <c r="H6" s="61">
        <f>PONew!H6-Pres!H6</f>
        <v>3</v>
      </c>
      <c r="I6" s="61">
        <f>PONew!I6-Pres!I6</f>
        <v>7</v>
      </c>
      <c r="J6" s="61">
        <f>PONew!J6-Pres!J6</f>
        <v>0</v>
      </c>
      <c r="K6" s="61">
        <f>PONew!K6-Pres!K6</f>
        <v>4</v>
      </c>
      <c r="L6" s="61">
        <f>PONew!L6-Pres!L6</f>
        <v>0</v>
      </c>
      <c r="M6" s="61">
        <f>PONew!M6-Pres!M6</f>
        <v>1</v>
      </c>
      <c r="N6" s="61">
        <f>PONew!N6-Pres!N6</f>
        <v>1</v>
      </c>
      <c r="O6" s="61">
        <f>PONew!O6-Pres!O6</f>
        <v>0</v>
      </c>
      <c r="P6" s="61">
        <f>PONew!P6-Pres!P6</f>
        <v>0</v>
      </c>
      <c r="Q6" s="61">
        <f>PONew!Q6-Pres!Q6</f>
        <v>-8</v>
      </c>
      <c r="R6" s="61">
        <f>PONew!R6-Pres!R6</f>
        <v>2</v>
      </c>
      <c r="S6" s="61">
        <f>PONew!S6-Pres!S6</f>
        <v>0</v>
      </c>
      <c r="T6" s="61">
        <f>PONew!T6-Pres!T6</f>
        <v>2</v>
      </c>
      <c r="U6" s="61">
        <f>PONew!U6-Pres!U6</f>
        <v>1</v>
      </c>
      <c r="V6" s="61">
        <f>PONew!V6-Pres!V6</f>
        <v>-4</v>
      </c>
      <c r="W6" s="61">
        <f>PONew!W6-Pres!W6</f>
        <v>0</v>
      </c>
      <c r="X6" s="42">
        <f t="shared" ref="X6" si="6">SUM(E6:O6)</f>
        <v>25</v>
      </c>
      <c r="Y6" s="5">
        <f t="shared" ref="Y6" si="7">SUM(P6:V6)</f>
        <v>-7</v>
      </c>
      <c r="Z6" s="5">
        <f t="shared" ref="Z6" si="8">SUM(W6)</f>
        <v>0</v>
      </c>
      <c r="AA6" s="55">
        <f t="shared" si="2"/>
        <v>0</v>
      </c>
    </row>
    <row r="7" spans="1:27" s="22" customFormat="1" x14ac:dyDescent="0.2">
      <c r="A7" s="35">
        <v>6</v>
      </c>
      <c r="B7" s="38" t="s">
        <v>16</v>
      </c>
      <c r="C7" s="19" t="s">
        <v>22</v>
      </c>
      <c r="D7" s="54">
        <f t="shared" ref="D7:D38" si="9">SUM(E7:W7)</f>
        <v>5</v>
      </c>
      <c r="E7" s="61">
        <f>PONew!E7-Pres!E7</f>
        <v>0</v>
      </c>
      <c r="F7" s="61">
        <f>PONew!F7-Pres!F7</f>
        <v>1</v>
      </c>
      <c r="G7" s="61">
        <f>PONew!G7-Pres!G7</f>
        <v>1</v>
      </c>
      <c r="H7" s="61">
        <f>PONew!H7-Pres!H7</f>
        <v>1</v>
      </c>
      <c r="I7" s="61">
        <f>PONew!I7-Pres!I7</f>
        <v>1</v>
      </c>
      <c r="J7" s="61">
        <f>PONew!J7-Pres!J7</f>
        <v>0</v>
      </c>
      <c r="K7" s="61">
        <f>PONew!K7-Pres!K7</f>
        <v>0</v>
      </c>
      <c r="L7" s="61">
        <f>PONew!L7-Pres!L7</f>
        <v>0</v>
      </c>
      <c r="M7" s="61">
        <f>PONew!M7-Pres!M7</f>
        <v>0</v>
      </c>
      <c r="N7" s="61">
        <f>PONew!N7-Pres!N7</f>
        <v>0</v>
      </c>
      <c r="O7" s="61">
        <f>PONew!O7-Pres!O7</f>
        <v>0</v>
      </c>
      <c r="P7" s="61">
        <f>PONew!P7-Pres!P7</f>
        <v>0</v>
      </c>
      <c r="Q7" s="61">
        <f>PONew!Q7-Pres!Q7</f>
        <v>-2</v>
      </c>
      <c r="R7" s="61">
        <f>PONew!R7-Pres!R7</f>
        <v>-1</v>
      </c>
      <c r="S7" s="61">
        <f>PONew!S7-Pres!S7</f>
        <v>1</v>
      </c>
      <c r="T7" s="61">
        <f>PONew!T7-Pres!T7</f>
        <v>0</v>
      </c>
      <c r="U7" s="61">
        <f>PONew!U7-Pres!U7</f>
        <v>2</v>
      </c>
      <c r="V7" s="61">
        <f>PONew!V7-Pres!V7</f>
        <v>1</v>
      </c>
      <c r="W7" s="61">
        <f>PONew!W7-Pres!W7</f>
        <v>0</v>
      </c>
      <c r="X7" s="42">
        <f t="shared" ref="X7:X38" si="10">SUM(E7:O7)</f>
        <v>4</v>
      </c>
      <c r="Y7" s="5">
        <f t="shared" ref="Y7:Y38" si="11">SUM(P7:V7)</f>
        <v>1</v>
      </c>
      <c r="Z7" s="5">
        <f t="shared" ref="Z7:Z38" si="12">SUM(W7)</f>
        <v>0</v>
      </c>
      <c r="AA7" s="37">
        <f t="shared" ref="AA7:AA38" si="13">D7-X7-Y7-Z7</f>
        <v>0</v>
      </c>
    </row>
    <row r="8" spans="1:27" s="22" customFormat="1" x14ac:dyDescent="0.2">
      <c r="A8" s="35">
        <v>7</v>
      </c>
      <c r="B8" s="36" t="s">
        <v>16</v>
      </c>
      <c r="C8" s="20" t="s">
        <v>23</v>
      </c>
      <c r="D8" s="54">
        <f t="shared" si="9"/>
        <v>16</v>
      </c>
      <c r="E8" s="61">
        <f>PONew!E8-Pres!E8</f>
        <v>0</v>
      </c>
      <c r="F8" s="61">
        <f>PONew!F8-Pres!F8</f>
        <v>1</v>
      </c>
      <c r="G8" s="61">
        <f>PONew!G8-Pres!G8</f>
        <v>2</v>
      </c>
      <c r="H8" s="61">
        <f>PONew!H8-Pres!H8</f>
        <v>1</v>
      </c>
      <c r="I8" s="61">
        <f>PONew!I8-Pres!I8</f>
        <v>-1</v>
      </c>
      <c r="J8" s="61">
        <f>PONew!J8-Pres!J8</f>
        <v>1</v>
      </c>
      <c r="K8" s="61">
        <f>PONew!K8-Pres!K8</f>
        <v>3</v>
      </c>
      <c r="L8" s="61">
        <f>PONew!L8-Pres!L8</f>
        <v>0</v>
      </c>
      <c r="M8" s="61">
        <f>PONew!M8-Pres!M8</f>
        <v>0</v>
      </c>
      <c r="N8" s="61">
        <f>PONew!N8-Pres!N8</f>
        <v>0</v>
      </c>
      <c r="O8" s="61">
        <f>PONew!O8-Pres!O8</f>
        <v>0</v>
      </c>
      <c r="P8" s="61">
        <f>PONew!P8-Pres!P8</f>
        <v>1</v>
      </c>
      <c r="Q8" s="61">
        <f>PONew!Q8-Pres!Q8</f>
        <v>2</v>
      </c>
      <c r="R8" s="61">
        <f>PONew!R8-Pres!R8</f>
        <v>1</v>
      </c>
      <c r="S8" s="61">
        <f>PONew!S8-Pres!S8</f>
        <v>1</v>
      </c>
      <c r="T8" s="61">
        <f>PONew!T8-Pres!T8</f>
        <v>0</v>
      </c>
      <c r="U8" s="61">
        <f>PONew!U8-Pres!U8</f>
        <v>2</v>
      </c>
      <c r="V8" s="61">
        <f>PONew!V8-Pres!V8</f>
        <v>1</v>
      </c>
      <c r="W8" s="61">
        <f>PONew!W8-Pres!W8</f>
        <v>1</v>
      </c>
      <c r="X8" s="42">
        <f t="shared" si="10"/>
        <v>7</v>
      </c>
      <c r="Y8" s="5">
        <f t="shared" si="11"/>
        <v>8</v>
      </c>
      <c r="Z8" s="5">
        <f t="shared" si="12"/>
        <v>1</v>
      </c>
      <c r="AA8" s="37">
        <f t="shared" si="13"/>
        <v>0</v>
      </c>
    </row>
    <row r="9" spans="1:27" s="22" customFormat="1" x14ac:dyDescent="0.2">
      <c r="A9" s="35">
        <v>8</v>
      </c>
      <c r="B9" s="36" t="s">
        <v>16</v>
      </c>
      <c r="C9" s="20" t="s">
        <v>41</v>
      </c>
      <c r="D9" s="54">
        <f t="shared" si="9"/>
        <v>14</v>
      </c>
      <c r="E9" s="61">
        <f>PONew!E9-Pres!E9</f>
        <v>0</v>
      </c>
      <c r="F9" s="61">
        <f>PONew!F9-Pres!F9</f>
        <v>1</v>
      </c>
      <c r="G9" s="61">
        <f>PONew!G9-Pres!G9</f>
        <v>2</v>
      </c>
      <c r="H9" s="61">
        <f>PONew!H9-Pres!H9</f>
        <v>1</v>
      </c>
      <c r="I9" s="61">
        <f>PONew!I9-Pres!I9</f>
        <v>0</v>
      </c>
      <c r="J9" s="61">
        <f>PONew!J9-Pres!J9</f>
        <v>0</v>
      </c>
      <c r="K9" s="61">
        <f>PONew!K9-Pres!K9</f>
        <v>0</v>
      </c>
      <c r="L9" s="61">
        <f>PONew!L9-Pres!L9</f>
        <v>0</v>
      </c>
      <c r="M9" s="61">
        <f>PONew!M9-Pres!M9</f>
        <v>0</v>
      </c>
      <c r="N9" s="61">
        <f>PONew!N9-Pres!N9</f>
        <v>0</v>
      </c>
      <c r="O9" s="61">
        <f>PONew!O9-Pres!O9</f>
        <v>0</v>
      </c>
      <c r="P9" s="61">
        <f>PONew!P9-Pres!P9</f>
        <v>1</v>
      </c>
      <c r="Q9" s="61">
        <f>PONew!Q9-Pres!Q9</f>
        <v>0</v>
      </c>
      <c r="R9" s="61">
        <f>PONew!R9-Pres!R9</f>
        <v>3</v>
      </c>
      <c r="S9" s="61">
        <f>PONew!S9-Pres!S9</f>
        <v>1</v>
      </c>
      <c r="T9" s="61">
        <f>PONew!T9-Pres!T9</f>
        <v>1</v>
      </c>
      <c r="U9" s="61">
        <f>PONew!U9-Pres!U9</f>
        <v>2</v>
      </c>
      <c r="V9" s="61">
        <f>PONew!V9-Pres!V9</f>
        <v>1</v>
      </c>
      <c r="W9" s="61">
        <f>PONew!W9-Pres!W9</f>
        <v>1</v>
      </c>
      <c r="X9" s="42">
        <f t="shared" si="10"/>
        <v>4</v>
      </c>
      <c r="Y9" s="5">
        <f t="shared" si="11"/>
        <v>9</v>
      </c>
      <c r="Z9" s="5">
        <f t="shared" si="12"/>
        <v>1</v>
      </c>
      <c r="AA9" s="37">
        <f t="shared" si="13"/>
        <v>0</v>
      </c>
    </row>
    <row r="10" spans="1:27" s="22" customFormat="1" x14ac:dyDescent="0.2">
      <c r="A10" s="35">
        <v>9</v>
      </c>
      <c r="B10" s="36" t="s">
        <v>16</v>
      </c>
      <c r="C10" s="20" t="s">
        <v>25</v>
      </c>
      <c r="D10" s="54">
        <f t="shared" si="9"/>
        <v>11</v>
      </c>
      <c r="E10" s="61">
        <f>PONew!E10-Pres!E10</f>
        <v>0</v>
      </c>
      <c r="F10" s="61">
        <f>PONew!F10-Pres!F10</f>
        <v>1</v>
      </c>
      <c r="G10" s="61">
        <f>PONew!G10-Pres!G10</f>
        <v>1</v>
      </c>
      <c r="H10" s="61">
        <f>PONew!H10-Pres!H10</f>
        <v>2</v>
      </c>
      <c r="I10" s="61">
        <f>PONew!I10-Pres!I10</f>
        <v>0</v>
      </c>
      <c r="J10" s="61">
        <f>PONew!J10-Pres!J10</f>
        <v>1</v>
      </c>
      <c r="K10" s="61">
        <f>PONew!K10-Pres!K10</f>
        <v>0</v>
      </c>
      <c r="L10" s="61">
        <f>PONew!L10-Pres!L10</f>
        <v>0</v>
      </c>
      <c r="M10" s="61">
        <f>PONew!M10-Pres!M10</f>
        <v>0</v>
      </c>
      <c r="N10" s="61">
        <f>PONew!N10-Pres!N10</f>
        <v>0</v>
      </c>
      <c r="O10" s="61">
        <f>PONew!O10-Pres!O10</f>
        <v>0</v>
      </c>
      <c r="P10" s="61">
        <f>PONew!P10-Pres!P10</f>
        <v>1</v>
      </c>
      <c r="Q10" s="61">
        <f>PONew!Q10-Pres!Q10</f>
        <v>1</v>
      </c>
      <c r="R10" s="61">
        <f>PONew!R10-Pres!R10</f>
        <v>1</v>
      </c>
      <c r="S10" s="61">
        <f>PONew!S10-Pres!S10</f>
        <v>1</v>
      </c>
      <c r="T10" s="61">
        <f>PONew!T10-Pres!T10</f>
        <v>0</v>
      </c>
      <c r="U10" s="61">
        <f>PONew!U10-Pres!U10</f>
        <v>0</v>
      </c>
      <c r="V10" s="61">
        <f>PONew!V10-Pres!V10</f>
        <v>1</v>
      </c>
      <c r="W10" s="61">
        <f>PONew!W10-Pres!W10</f>
        <v>1</v>
      </c>
      <c r="X10" s="42">
        <f t="shared" si="10"/>
        <v>5</v>
      </c>
      <c r="Y10" s="5">
        <f t="shared" si="11"/>
        <v>5</v>
      </c>
      <c r="Z10" s="5">
        <f t="shared" si="12"/>
        <v>1</v>
      </c>
      <c r="AA10" s="37">
        <f t="shared" si="13"/>
        <v>0</v>
      </c>
    </row>
    <row r="11" spans="1:27" s="22" customFormat="1" x14ac:dyDescent="0.2">
      <c r="A11" s="35">
        <v>10</v>
      </c>
      <c r="B11" s="36" t="s">
        <v>16</v>
      </c>
      <c r="C11" s="20" t="s">
        <v>26</v>
      </c>
      <c r="D11" s="54">
        <f t="shared" si="9"/>
        <v>10</v>
      </c>
      <c r="E11" s="61">
        <f>PONew!E11-Pres!E11</f>
        <v>1</v>
      </c>
      <c r="F11" s="61">
        <f>PONew!F11-Pres!F11</f>
        <v>0</v>
      </c>
      <c r="G11" s="61">
        <f>PONew!G11-Pres!G11</f>
        <v>2</v>
      </c>
      <c r="H11" s="61">
        <f>PONew!H11-Pres!H11</f>
        <v>1</v>
      </c>
      <c r="I11" s="61">
        <f>PONew!I11-Pres!I11</f>
        <v>1</v>
      </c>
      <c r="J11" s="61">
        <f>PONew!J11-Pres!J11</f>
        <v>0</v>
      </c>
      <c r="K11" s="61">
        <f>PONew!K11-Pres!K11</f>
        <v>-1</v>
      </c>
      <c r="L11" s="61">
        <f>PONew!L11-Pres!L11</f>
        <v>0</v>
      </c>
      <c r="M11" s="61">
        <f>PONew!M11-Pres!M11</f>
        <v>0</v>
      </c>
      <c r="N11" s="61">
        <f>PONew!N11-Pres!N11</f>
        <v>0</v>
      </c>
      <c r="O11" s="61">
        <f>PONew!O11-Pres!O11</f>
        <v>0</v>
      </c>
      <c r="P11" s="61">
        <f>PONew!P11-Pres!P11</f>
        <v>1</v>
      </c>
      <c r="Q11" s="61">
        <f>PONew!Q11-Pres!Q11</f>
        <v>0</v>
      </c>
      <c r="R11" s="61">
        <f>PONew!R11-Pres!R11</f>
        <v>0</v>
      </c>
      <c r="S11" s="61">
        <f>PONew!S11-Pres!S11</f>
        <v>1</v>
      </c>
      <c r="T11" s="61">
        <f>PONew!T11-Pres!T11</f>
        <v>1</v>
      </c>
      <c r="U11" s="61">
        <f>PONew!U11-Pres!U11</f>
        <v>1</v>
      </c>
      <c r="V11" s="61">
        <f>PONew!V11-Pres!V11</f>
        <v>1</v>
      </c>
      <c r="W11" s="61">
        <f>PONew!W11-Pres!W11</f>
        <v>1</v>
      </c>
      <c r="X11" s="42">
        <f t="shared" si="10"/>
        <v>4</v>
      </c>
      <c r="Y11" s="5">
        <f t="shared" si="11"/>
        <v>5</v>
      </c>
      <c r="Z11" s="5">
        <f t="shared" si="12"/>
        <v>1</v>
      </c>
      <c r="AA11" s="37">
        <f t="shared" si="13"/>
        <v>0</v>
      </c>
    </row>
    <row r="12" spans="1:27" s="22" customFormat="1" x14ac:dyDescent="0.2">
      <c r="A12" s="35">
        <v>11</v>
      </c>
      <c r="B12" s="36" t="s">
        <v>16</v>
      </c>
      <c r="C12" s="20" t="s">
        <v>28</v>
      </c>
      <c r="D12" s="54">
        <f t="shared" si="9"/>
        <v>0</v>
      </c>
      <c r="E12" s="61">
        <f>PONew!E12-Pres!E12</f>
        <v>0</v>
      </c>
      <c r="F12" s="61">
        <f>PONew!F12-Pres!F12</f>
        <v>1</v>
      </c>
      <c r="G12" s="61">
        <f>PONew!G12-Pres!G12</f>
        <v>1</v>
      </c>
      <c r="H12" s="61">
        <f>PONew!H12-Pres!H12</f>
        <v>0</v>
      </c>
      <c r="I12" s="61">
        <f>PONew!I12-Pres!I12</f>
        <v>-1</v>
      </c>
      <c r="J12" s="61">
        <f>PONew!J12-Pres!J12</f>
        <v>1</v>
      </c>
      <c r="K12" s="61">
        <f>PONew!K12-Pres!K12</f>
        <v>-1</v>
      </c>
      <c r="L12" s="61">
        <f>PONew!L12-Pres!L12</f>
        <v>0</v>
      </c>
      <c r="M12" s="61">
        <f>PONew!M12-Pres!M12</f>
        <v>0</v>
      </c>
      <c r="N12" s="61">
        <f>PONew!N12-Pres!N12</f>
        <v>0</v>
      </c>
      <c r="O12" s="61">
        <f>PONew!O12-Pres!O12</f>
        <v>0</v>
      </c>
      <c r="P12" s="61">
        <f>PONew!P12-Pres!P12</f>
        <v>0</v>
      </c>
      <c r="Q12" s="61">
        <f>PONew!Q12-Pres!Q12</f>
        <v>-1</v>
      </c>
      <c r="R12" s="61">
        <f>PONew!R12-Pres!R12</f>
        <v>-2</v>
      </c>
      <c r="S12" s="61">
        <f>PONew!S12-Pres!S12</f>
        <v>1</v>
      </c>
      <c r="T12" s="61">
        <f>PONew!T12-Pres!T12</f>
        <v>0</v>
      </c>
      <c r="U12" s="61">
        <f>PONew!U12-Pres!U12</f>
        <v>2</v>
      </c>
      <c r="V12" s="61">
        <f>PONew!V12-Pres!V12</f>
        <v>0</v>
      </c>
      <c r="W12" s="61">
        <f>PONew!W12-Pres!W12</f>
        <v>-1</v>
      </c>
      <c r="X12" s="42">
        <f t="shared" si="10"/>
        <v>1</v>
      </c>
      <c r="Y12" s="5">
        <f t="shared" si="11"/>
        <v>0</v>
      </c>
      <c r="Z12" s="5">
        <f t="shared" si="12"/>
        <v>-1</v>
      </c>
      <c r="AA12" s="37">
        <f t="shared" si="13"/>
        <v>0</v>
      </c>
    </row>
    <row r="13" spans="1:27" s="22" customFormat="1" x14ac:dyDescent="0.2">
      <c r="A13" s="35">
        <v>12</v>
      </c>
      <c r="B13" s="36" t="s">
        <v>16</v>
      </c>
      <c r="C13" s="20" t="s">
        <v>29</v>
      </c>
      <c r="D13" s="54">
        <f t="shared" si="9"/>
        <v>5</v>
      </c>
      <c r="E13" s="61">
        <f>PONew!E13-Pres!E13</f>
        <v>0</v>
      </c>
      <c r="F13" s="61">
        <f>PONew!F13-Pres!F13</f>
        <v>0</v>
      </c>
      <c r="G13" s="61">
        <f>PONew!G13-Pres!G13</f>
        <v>2</v>
      </c>
      <c r="H13" s="61">
        <f>PONew!H13-Pres!H13</f>
        <v>1</v>
      </c>
      <c r="I13" s="61">
        <f>PONew!I13-Pres!I13</f>
        <v>0</v>
      </c>
      <c r="J13" s="61">
        <f>PONew!J13-Pres!J13</f>
        <v>0</v>
      </c>
      <c r="K13" s="61">
        <f>PONew!K13-Pres!K13</f>
        <v>0</v>
      </c>
      <c r="L13" s="61">
        <f>PONew!L13-Pres!L13</f>
        <v>0</v>
      </c>
      <c r="M13" s="61">
        <f>PONew!M13-Pres!M13</f>
        <v>0</v>
      </c>
      <c r="N13" s="61">
        <f>PONew!N13-Pres!N13</f>
        <v>0</v>
      </c>
      <c r="O13" s="61">
        <f>PONew!O13-Pres!O13</f>
        <v>0</v>
      </c>
      <c r="P13" s="61">
        <f>PONew!P13-Pres!P13</f>
        <v>1</v>
      </c>
      <c r="Q13" s="61">
        <f>PONew!Q13-Pres!Q13</f>
        <v>0</v>
      </c>
      <c r="R13" s="61">
        <f>PONew!R13-Pres!R13</f>
        <v>-1</v>
      </c>
      <c r="S13" s="61">
        <f>PONew!S13-Pres!S13</f>
        <v>0</v>
      </c>
      <c r="T13" s="61">
        <f>PONew!T13-Pres!T13</f>
        <v>0</v>
      </c>
      <c r="U13" s="61">
        <f>PONew!U13-Pres!U13</f>
        <v>0</v>
      </c>
      <c r="V13" s="61">
        <f>PONew!V13-Pres!V13</f>
        <v>1</v>
      </c>
      <c r="W13" s="61">
        <f>PONew!W13-Pres!W13</f>
        <v>1</v>
      </c>
      <c r="X13" s="42">
        <f t="shared" si="10"/>
        <v>3</v>
      </c>
      <c r="Y13" s="5">
        <f t="shared" si="11"/>
        <v>1</v>
      </c>
      <c r="Z13" s="5">
        <f t="shared" si="12"/>
        <v>1</v>
      </c>
      <c r="AA13" s="37">
        <f t="shared" si="13"/>
        <v>0</v>
      </c>
    </row>
    <row r="14" spans="1:27" s="22" customFormat="1" x14ac:dyDescent="0.2">
      <c r="A14" s="35">
        <v>13</v>
      </c>
      <c r="B14" s="36" t="s">
        <v>16</v>
      </c>
      <c r="C14" s="20" t="s">
        <v>57</v>
      </c>
      <c r="D14" s="54">
        <f t="shared" si="9"/>
        <v>9</v>
      </c>
      <c r="E14" s="61">
        <f>PONew!E14-Pres!E14</f>
        <v>-1</v>
      </c>
      <c r="F14" s="61">
        <f>PONew!F14-Pres!F14</f>
        <v>1</v>
      </c>
      <c r="G14" s="61">
        <f>PONew!G14-Pres!G14</f>
        <v>2</v>
      </c>
      <c r="H14" s="61">
        <f>PONew!H14-Pres!H14</f>
        <v>1</v>
      </c>
      <c r="I14" s="61">
        <f>PONew!I14-Pres!I14</f>
        <v>1</v>
      </c>
      <c r="J14" s="61">
        <f>PONew!J14-Pres!J14</f>
        <v>1</v>
      </c>
      <c r="K14" s="61">
        <f>PONew!K14-Pres!K14</f>
        <v>2</v>
      </c>
      <c r="L14" s="61">
        <f>PONew!L14-Pres!L14</f>
        <v>0</v>
      </c>
      <c r="M14" s="61">
        <f>PONew!M14-Pres!M14</f>
        <v>0</v>
      </c>
      <c r="N14" s="61">
        <f>PONew!N14-Pres!N14</f>
        <v>0</v>
      </c>
      <c r="O14" s="61">
        <f>PONew!O14-Pres!O14</f>
        <v>0</v>
      </c>
      <c r="P14" s="61">
        <f>PONew!P14-Pres!P14</f>
        <v>-1</v>
      </c>
      <c r="Q14" s="61">
        <f>PONew!Q14-Pres!Q14</f>
        <v>0</v>
      </c>
      <c r="R14" s="61">
        <f>PONew!R14-Pres!R14</f>
        <v>2</v>
      </c>
      <c r="S14" s="61">
        <f>PONew!S14-Pres!S14</f>
        <v>0</v>
      </c>
      <c r="T14" s="61">
        <f>PONew!T14-Pres!T14</f>
        <v>-1</v>
      </c>
      <c r="U14" s="61">
        <f>PONew!U14-Pres!U14</f>
        <v>2</v>
      </c>
      <c r="V14" s="61">
        <f>PONew!V14-Pres!V14</f>
        <v>1</v>
      </c>
      <c r="W14" s="61">
        <f>PONew!W14-Pres!W14</f>
        <v>-1</v>
      </c>
      <c r="X14" s="42">
        <f t="shared" si="10"/>
        <v>7</v>
      </c>
      <c r="Y14" s="5">
        <f t="shared" si="11"/>
        <v>3</v>
      </c>
      <c r="Z14" s="5">
        <f t="shared" si="12"/>
        <v>-1</v>
      </c>
      <c r="AA14" s="37">
        <f t="shared" si="13"/>
        <v>0</v>
      </c>
    </row>
    <row r="15" spans="1:27" s="22" customFormat="1" x14ac:dyDescent="0.2">
      <c r="A15" s="35">
        <v>14</v>
      </c>
      <c r="B15" s="36" t="s">
        <v>16</v>
      </c>
      <c r="C15" s="20" t="s">
        <v>72</v>
      </c>
      <c r="D15" s="54">
        <f t="shared" si="9"/>
        <v>0</v>
      </c>
      <c r="E15" s="61">
        <f>PONew!E15-Pres!E15</f>
        <v>0</v>
      </c>
      <c r="F15" s="61">
        <f>PONew!F15-Pres!F15</f>
        <v>1</v>
      </c>
      <c r="G15" s="61">
        <f>PONew!G15-Pres!G15</f>
        <v>0</v>
      </c>
      <c r="H15" s="61">
        <f>PONew!H15-Pres!H15</f>
        <v>1</v>
      </c>
      <c r="I15" s="61">
        <f>PONew!I15-Pres!I15</f>
        <v>0</v>
      </c>
      <c r="J15" s="61">
        <f>PONew!J15-Pres!J15</f>
        <v>1</v>
      </c>
      <c r="K15" s="61">
        <f>PONew!K15-Pres!K15</f>
        <v>-1</v>
      </c>
      <c r="L15" s="61">
        <f>PONew!L15-Pres!L15</f>
        <v>0</v>
      </c>
      <c r="M15" s="61">
        <f>PONew!M15-Pres!M15</f>
        <v>0</v>
      </c>
      <c r="N15" s="61">
        <f>PONew!N15-Pres!N15</f>
        <v>0</v>
      </c>
      <c r="O15" s="61">
        <f>PONew!O15-Pres!O15</f>
        <v>0</v>
      </c>
      <c r="P15" s="61">
        <f>PONew!P15-Pres!P15</f>
        <v>0</v>
      </c>
      <c r="Q15" s="61">
        <f>PONew!Q15-Pres!Q15</f>
        <v>-5</v>
      </c>
      <c r="R15" s="61">
        <f>PONew!R15-Pres!R15</f>
        <v>-2</v>
      </c>
      <c r="S15" s="61">
        <f>PONew!S15-Pres!S15</f>
        <v>1</v>
      </c>
      <c r="T15" s="61">
        <f>PONew!T15-Pres!T15</f>
        <v>1</v>
      </c>
      <c r="U15" s="61">
        <f>PONew!U15-Pres!U15</f>
        <v>1</v>
      </c>
      <c r="V15" s="61">
        <f>PONew!V15-Pres!V15</f>
        <v>1</v>
      </c>
      <c r="W15" s="61">
        <f>PONew!W15-Pres!W15</f>
        <v>1</v>
      </c>
      <c r="X15" s="42">
        <f t="shared" si="10"/>
        <v>2</v>
      </c>
      <c r="Y15" s="5">
        <f t="shared" si="11"/>
        <v>-3</v>
      </c>
      <c r="Z15" s="5">
        <f t="shared" si="12"/>
        <v>1</v>
      </c>
      <c r="AA15" s="37">
        <f t="shared" si="13"/>
        <v>0</v>
      </c>
    </row>
    <row r="16" spans="1:27" s="22" customFormat="1" x14ac:dyDescent="0.2">
      <c r="A16" s="35">
        <v>15</v>
      </c>
      <c r="B16" s="36" t="s">
        <v>16</v>
      </c>
      <c r="C16" s="20" t="s">
        <v>33</v>
      </c>
      <c r="D16" s="54">
        <f t="shared" si="9"/>
        <v>-1</v>
      </c>
      <c r="E16" s="61">
        <f>PONew!E16-Pres!E16</f>
        <v>0</v>
      </c>
      <c r="F16" s="61">
        <f>PONew!F16-Pres!F16</f>
        <v>0</v>
      </c>
      <c r="G16" s="61">
        <f>PONew!G16-Pres!G16</f>
        <v>1</v>
      </c>
      <c r="H16" s="61">
        <f>PONew!H16-Pres!H16</f>
        <v>1</v>
      </c>
      <c r="I16" s="61">
        <f>PONew!I16-Pres!I16</f>
        <v>0</v>
      </c>
      <c r="J16" s="61">
        <f>PONew!J16-Pres!J16</f>
        <v>0</v>
      </c>
      <c r="K16" s="61">
        <f>PONew!K16-Pres!K16</f>
        <v>0</v>
      </c>
      <c r="L16" s="61">
        <f>PONew!L16-Pres!L16</f>
        <v>0</v>
      </c>
      <c r="M16" s="61">
        <f>PONew!M16-Pres!M16</f>
        <v>0</v>
      </c>
      <c r="N16" s="61">
        <f>PONew!N16-Pres!N16</f>
        <v>0</v>
      </c>
      <c r="O16" s="61">
        <f>PONew!O16-Pres!O16</f>
        <v>0</v>
      </c>
      <c r="P16" s="61">
        <f>PONew!P16-Pres!P16</f>
        <v>0</v>
      </c>
      <c r="Q16" s="61">
        <f>PONew!Q16-Pres!Q16</f>
        <v>-2</v>
      </c>
      <c r="R16" s="61">
        <f>PONew!R16-Pres!R16</f>
        <v>0</v>
      </c>
      <c r="S16" s="61">
        <f>PONew!S16-Pres!S16</f>
        <v>1</v>
      </c>
      <c r="T16" s="61">
        <f>PONew!T16-Pres!T16</f>
        <v>0</v>
      </c>
      <c r="U16" s="61">
        <f>PONew!U16-Pres!U16</f>
        <v>-4</v>
      </c>
      <c r="V16" s="61">
        <f>PONew!V16-Pres!V16</f>
        <v>1</v>
      </c>
      <c r="W16" s="61">
        <f>PONew!W16-Pres!W16</f>
        <v>1</v>
      </c>
      <c r="X16" s="42">
        <f t="shared" si="10"/>
        <v>2</v>
      </c>
      <c r="Y16" s="5">
        <f t="shared" si="11"/>
        <v>-4</v>
      </c>
      <c r="Z16" s="5">
        <f t="shared" si="12"/>
        <v>1</v>
      </c>
      <c r="AA16" s="37">
        <f t="shared" si="13"/>
        <v>0</v>
      </c>
    </row>
    <row r="17" spans="1:27" s="22" customFormat="1" x14ac:dyDescent="0.2">
      <c r="A17" s="35">
        <v>16</v>
      </c>
      <c r="B17" s="36" t="s">
        <v>16</v>
      </c>
      <c r="C17" s="20" t="s">
        <v>34</v>
      </c>
      <c r="D17" s="54">
        <f t="shared" si="9"/>
        <v>6</v>
      </c>
      <c r="E17" s="61">
        <f>PONew!E17-Pres!E17</f>
        <v>1</v>
      </c>
      <c r="F17" s="61">
        <f>PONew!F17-Pres!F17</f>
        <v>2</v>
      </c>
      <c r="G17" s="61">
        <f>PONew!G17-Pres!G17</f>
        <v>1</v>
      </c>
      <c r="H17" s="61">
        <f>PONew!H17-Pres!H17</f>
        <v>2</v>
      </c>
      <c r="I17" s="61">
        <f>PONew!I17-Pres!I17</f>
        <v>-1</v>
      </c>
      <c r="J17" s="61">
        <f>PONew!J17-Pres!J17</f>
        <v>1</v>
      </c>
      <c r="K17" s="61">
        <f>PONew!K17-Pres!K17</f>
        <v>0</v>
      </c>
      <c r="L17" s="61">
        <f>PONew!L17-Pres!L17</f>
        <v>0</v>
      </c>
      <c r="M17" s="61">
        <f>PONew!M17-Pres!M17</f>
        <v>0</v>
      </c>
      <c r="N17" s="61">
        <f>PONew!N17-Pres!N17</f>
        <v>0</v>
      </c>
      <c r="O17" s="61">
        <f>PONew!O17-Pres!O17</f>
        <v>0</v>
      </c>
      <c r="P17" s="61">
        <f>PONew!P17-Pres!P17</f>
        <v>1</v>
      </c>
      <c r="Q17" s="61">
        <f>PONew!Q17-Pres!Q17</f>
        <v>0</v>
      </c>
      <c r="R17" s="61">
        <f>PONew!R17-Pres!R17</f>
        <v>2</v>
      </c>
      <c r="S17" s="61">
        <f>PONew!S17-Pres!S17</f>
        <v>1</v>
      </c>
      <c r="T17" s="61">
        <f>PONew!T17-Pres!T17</f>
        <v>1</v>
      </c>
      <c r="U17" s="61">
        <f>PONew!U17-Pres!U17</f>
        <v>-6</v>
      </c>
      <c r="V17" s="61">
        <f>PONew!V17-Pres!V17</f>
        <v>1</v>
      </c>
      <c r="W17" s="61">
        <f>PONew!W17-Pres!W17</f>
        <v>0</v>
      </c>
      <c r="X17" s="42">
        <f t="shared" si="10"/>
        <v>6</v>
      </c>
      <c r="Y17" s="5">
        <f t="shared" si="11"/>
        <v>0</v>
      </c>
      <c r="Z17" s="5">
        <f t="shared" si="12"/>
        <v>0</v>
      </c>
      <c r="AA17" s="37">
        <f t="shared" si="13"/>
        <v>0</v>
      </c>
    </row>
    <row r="18" spans="1:27" x14ac:dyDescent="0.2">
      <c r="A18" s="35">
        <v>17</v>
      </c>
      <c r="B18" s="9" t="s">
        <v>18</v>
      </c>
      <c r="C18" s="58" t="s">
        <v>22</v>
      </c>
      <c r="D18" s="54">
        <f t="shared" si="9"/>
        <v>7</v>
      </c>
      <c r="E18" s="61">
        <f>PONew!E18-Pres!E18</f>
        <v>1</v>
      </c>
      <c r="F18" s="61">
        <f>PONew!F18-Pres!F18</f>
        <v>0</v>
      </c>
      <c r="G18" s="61">
        <f>PONew!G18-Pres!G18</f>
        <v>-2</v>
      </c>
      <c r="H18" s="61">
        <f>PONew!H18-Pres!H18</f>
        <v>1</v>
      </c>
      <c r="I18" s="61">
        <f>PONew!I18-Pres!I18</f>
        <v>1</v>
      </c>
      <c r="J18" s="61">
        <f>PONew!J18-Pres!J18</f>
        <v>0</v>
      </c>
      <c r="K18" s="61">
        <f>PONew!K18-Pres!K18</f>
        <v>0</v>
      </c>
      <c r="L18" s="61">
        <f>PONew!L18-Pres!L18</f>
        <v>0</v>
      </c>
      <c r="M18" s="61">
        <f>PONew!M18-Pres!M18</f>
        <v>0</v>
      </c>
      <c r="N18" s="61">
        <f>PONew!N18-Pres!N18</f>
        <v>0</v>
      </c>
      <c r="O18" s="61">
        <f>PONew!O18-Pres!O18</f>
        <v>0</v>
      </c>
      <c r="P18" s="61">
        <f>PONew!P18-Pres!P18</f>
        <v>1</v>
      </c>
      <c r="Q18" s="61">
        <f>PONew!Q18-Pres!Q18</f>
        <v>1</v>
      </c>
      <c r="R18" s="61">
        <f>PONew!R18-Pres!R18</f>
        <v>1</v>
      </c>
      <c r="S18" s="61">
        <f>PONew!S18-Pres!S18</f>
        <v>0</v>
      </c>
      <c r="T18" s="61">
        <f>PONew!T18-Pres!T18</f>
        <v>0</v>
      </c>
      <c r="U18" s="61">
        <f>PONew!U18-Pres!U18</f>
        <v>3</v>
      </c>
      <c r="V18" s="61">
        <f>PONew!V18-Pres!V18</f>
        <v>0</v>
      </c>
      <c r="W18" s="61">
        <f>PONew!W18-Pres!W18</f>
        <v>0</v>
      </c>
      <c r="X18" s="42">
        <f t="shared" si="10"/>
        <v>1</v>
      </c>
      <c r="Y18" s="5">
        <f t="shared" si="11"/>
        <v>6</v>
      </c>
      <c r="Z18" s="5">
        <f t="shared" si="12"/>
        <v>0</v>
      </c>
      <c r="AA18" s="6">
        <f t="shared" si="13"/>
        <v>0</v>
      </c>
    </row>
    <row r="19" spans="1:27" x14ac:dyDescent="0.2">
      <c r="A19" s="35">
        <v>18</v>
      </c>
      <c r="B19" s="9" t="s">
        <v>18</v>
      </c>
      <c r="C19" s="58" t="s">
        <v>23</v>
      </c>
      <c r="D19" s="54">
        <f t="shared" si="9"/>
        <v>12</v>
      </c>
      <c r="E19" s="61">
        <f>PONew!E19-Pres!E19</f>
        <v>-4</v>
      </c>
      <c r="F19" s="61">
        <f>PONew!F19-Pres!F19</f>
        <v>0</v>
      </c>
      <c r="G19" s="61">
        <f>PONew!G19-Pres!G19</f>
        <v>5</v>
      </c>
      <c r="H19" s="61">
        <f>PONew!H19-Pres!H19</f>
        <v>1</v>
      </c>
      <c r="I19" s="61">
        <f>PONew!I19-Pres!I19</f>
        <v>1</v>
      </c>
      <c r="J19" s="61">
        <f>PONew!J19-Pres!J19</f>
        <v>0</v>
      </c>
      <c r="K19" s="61">
        <f>PONew!K19-Pres!K19</f>
        <v>0</v>
      </c>
      <c r="L19" s="61">
        <f>PONew!L19-Pres!L19</f>
        <v>0</v>
      </c>
      <c r="M19" s="61">
        <f>PONew!M19-Pres!M19</f>
        <v>0</v>
      </c>
      <c r="N19" s="61">
        <f>PONew!N19-Pres!N19</f>
        <v>0</v>
      </c>
      <c r="O19" s="61">
        <f>PONew!O19-Pres!O19</f>
        <v>0</v>
      </c>
      <c r="P19" s="61">
        <f>PONew!P19-Pres!P19</f>
        <v>4</v>
      </c>
      <c r="Q19" s="61">
        <f>PONew!Q19-Pres!Q19</f>
        <v>1</v>
      </c>
      <c r="R19" s="61">
        <f>PONew!R19-Pres!R19</f>
        <v>1</v>
      </c>
      <c r="S19" s="61">
        <f>PONew!S19-Pres!S19</f>
        <v>0</v>
      </c>
      <c r="T19" s="61">
        <f>PONew!T19-Pres!T19</f>
        <v>0</v>
      </c>
      <c r="U19" s="61">
        <f>PONew!U19-Pres!U19</f>
        <v>3</v>
      </c>
      <c r="V19" s="61">
        <f>PONew!V19-Pres!V19</f>
        <v>0</v>
      </c>
      <c r="W19" s="61">
        <f>PONew!W19-Pres!W19</f>
        <v>0</v>
      </c>
      <c r="X19" s="42">
        <f t="shared" si="10"/>
        <v>3</v>
      </c>
      <c r="Y19" s="5">
        <f t="shared" si="11"/>
        <v>9</v>
      </c>
      <c r="Z19" s="5">
        <f t="shared" si="12"/>
        <v>0</v>
      </c>
      <c r="AA19" s="6">
        <f t="shared" si="13"/>
        <v>0</v>
      </c>
    </row>
    <row r="20" spans="1:27" x14ac:dyDescent="0.2">
      <c r="A20" s="35">
        <v>19</v>
      </c>
      <c r="B20" s="9" t="s">
        <v>18</v>
      </c>
      <c r="C20" s="58" t="s">
        <v>24</v>
      </c>
      <c r="D20" s="54">
        <f t="shared" si="9"/>
        <v>7</v>
      </c>
      <c r="E20" s="61">
        <f>PONew!E20-Pres!E20</f>
        <v>1</v>
      </c>
      <c r="F20" s="61">
        <f>PONew!F20-Pres!F20</f>
        <v>0</v>
      </c>
      <c r="G20" s="61">
        <f>PONew!G20-Pres!G20</f>
        <v>2</v>
      </c>
      <c r="H20" s="61">
        <f>PONew!H20-Pres!H20</f>
        <v>1</v>
      </c>
      <c r="I20" s="61">
        <f>PONew!I20-Pres!I20</f>
        <v>1</v>
      </c>
      <c r="J20" s="61">
        <f>PONew!J20-Pres!J20</f>
        <v>0</v>
      </c>
      <c r="K20" s="61">
        <f>PONew!K20-Pres!K20</f>
        <v>0</v>
      </c>
      <c r="L20" s="61">
        <f>PONew!L20-Pres!L20</f>
        <v>0</v>
      </c>
      <c r="M20" s="61">
        <f>PONew!M20-Pres!M20</f>
        <v>0</v>
      </c>
      <c r="N20" s="61">
        <f>PONew!N20-Pres!N20</f>
        <v>0</v>
      </c>
      <c r="O20" s="61">
        <f>PONew!O20-Pres!O20</f>
        <v>0</v>
      </c>
      <c r="P20" s="61">
        <f>PONew!P20-Pres!P20</f>
        <v>2</v>
      </c>
      <c r="Q20" s="61">
        <f>PONew!Q20-Pres!Q20</f>
        <v>-1</v>
      </c>
      <c r="R20" s="61">
        <f>PONew!R20-Pres!R20</f>
        <v>1</v>
      </c>
      <c r="S20" s="61">
        <f>PONew!S20-Pres!S20</f>
        <v>0</v>
      </c>
      <c r="T20" s="61">
        <f>PONew!T20-Pres!T20</f>
        <v>0</v>
      </c>
      <c r="U20" s="61">
        <f>PONew!U20-Pres!U20</f>
        <v>0</v>
      </c>
      <c r="V20" s="61">
        <f>PONew!V20-Pres!V20</f>
        <v>0</v>
      </c>
      <c r="W20" s="61">
        <f>PONew!W20-Pres!W20</f>
        <v>0</v>
      </c>
      <c r="X20" s="42">
        <f t="shared" si="10"/>
        <v>5</v>
      </c>
      <c r="Y20" s="5">
        <f t="shared" si="11"/>
        <v>2</v>
      </c>
      <c r="Z20" s="5">
        <f t="shared" si="12"/>
        <v>0</v>
      </c>
      <c r="AA20" s="6">
        <f t="shared" si="13"/>
        <v>0</v>
      </c>
    </row>
    <row r="21" spans="1:27" x14ac:dyDescent="0.2">
      <c r="A21" s="35">
        <v>20</v>
      </c>
      <c r="B21" s="9" t="s">
        <v>19</v>
      </c>
      <c r="C21" s="58" t="s">
        <v>25</v>
      </c>
      <c r="D21" s="54">
        <f t="shared" si="9"/>
        <v>3</v>
      </c>
      <c r="E21" s="61">
        <f>PONew!E21-Pres!E21</f>
        <v>-2</v>
      </c>
      <c r="F21" s="61">
        <f>PONew!F21-Pres!F21</f>
        <v>0</v>
      </c>
      <c r="G21" s="61">
        <f>PONew!G21-Pres!G21</f>
        <v>-2</v>
      </c>
      <c r="H21" s="61">
        <f>PONew!H21-Pres!H21</f>
        <v>1</v>
      </c>
      <c r="I21" s="61">
        <f>PONew!I21-Pres!I21</f>
        <v>1</v>
      </c>
      <c r="J21" s="61">
        <f>PONew!J21-Pres!J21</f>
        <v>0</v>
      </c>
      <c r="K21" s="61">
        <f>PONew!K21-Pres!K21</f>
        <v>0</v>
      </c>
      <c r="L21" s="61">
        <f>PONew!L21-Pres!L21</f>
        <v>0</v>
      </c>
      <c r="M21" s="61">
        <f>PONew!M21-Pres!M21</f>
        <v>0</v>
      </c>
      <c r="N21" s="61">
        <f>PONew!N21-Pres!N21</f>
        <v>0</v>
      </c>
      <c r="O21" s="61">
        <f>PONew!O21-Pres!O21</f>
        <v>0</v>
      </c>
      <c r="P21" s="61">
        <f>PONew!P21-Pres!P21</f>
        <v>-1</v>
      </c>
      <c r="Q21" s="61">
        <f>PONew!Q21-Pres!Q21</f>
        <v>1</v>
      </c>
      <c r="R21" s="61">
        <f>PONew!R21-Pres!R21</f>
        <v>3</v>
      </c>
      <c r="S21" s="61">
        <f>PONew!S21-Pres!S21</f>
        <v>0</v>
      </c>
      <c r="T21" s="61">
        <f>PONew!T21-Pres!T21</f>
        <v>0</v>
      </c>
      <c r="U21" s="61">
        <f>PONew!U21-Pres!U21</f>
        <v>2</v>
      </c>
      <c r="V21" s="61">
        <f>PONew!V21-Pres!V21</f>
        <v>0</v>
      </c>
      <c r="W21" s="61">
        <f>PONew!W21-Pres!W21</f>
        <v>0</v>
      </c>
      <c r="X21" s="42">
        <f t="shared" si="10"/>
        <v>-2</v>
      </c>
      <c r="Y21" s="5">
        <f t="shared" si="11"/>
        <v>5</v>
      </c>
      <c r="Z21" s="5">
        <f t="shared" si="12"/>
        <v>0</v>
      </c>
      <c r="AA21" s="6">
        <f t="shared" si="13"/>
        <v>0</v>
      </c>
    </row>
    <row r="22" spans="1:27" x14ac:dyDescent="0.2">
      <c r="A22" s="35">
        <v>21</v>
      </c>
      <c r="B22" s="9" t="s">
        <v>18</v>
      </c>
      <c r="C22" s="58" t="s">
        <v>26</v>
      </c>
      <c r="D22" s="54">
        <f t="shared" si="9"/>
        <v>9</v>
      </c>
      <c r="E22" s="61">
        <f>PONew!E22-Pres!E22</f>
        <v>1</v>
      </c>
      <c r="F22" s="61">
        <f>PONew!F22-Pres!F22</f>
        <v>0</v>
      </c>
      <c r="G22" s="61">
        <f>PONew!G22-Pres!G22</f>
        <v>0</v>
      </c>
      <c r="H22" s="61">
        <f>PONew!H22-Pres!H22</f>
        <v>1</v>
      </c>
      <c r="I22" s="61">
        <f>PONew!I22-Pres!I22</f>
        <v>1</v>
      </c>
      <c r="J22" s="61">
        <f>PONew!J22-Pres!J22</f>
        <v>0</v>
      </c>
      <c r="K22" s="61">
        <f>PONew!K22-Pres!K22</f>
        <v>0</v>
      </c>
      <c r="L22" s="61">
        <f>PONew!L22-Pres!L22</f>
        <v>0</v>
      </c>
      <c r="M22" s="61">
        <f>PONew!M22-Pres!M22</f>
        <v>0</v>
      </c>
      <c r="N22" s="61">
        <f>PONew!N22-Pres!N22</f>
        <v>0</v>
      </c>
      <c r="O22" s="61">
        <f>PONew!O22-Pres!O22</f>
        <v>0</v>
      </c>
      <c r="P22" s="61">
        <f>PONew!P22-Pres!P22</f>
        <v>2</v>
      </c>
      <c r="Q22" s="61">
        <f>PONew!Q22-Pres!Q22</f>
        <v>1</v>
      </c>
      <c r="R22" s="61">
        <f>PONew!R22-Pres!R22</f>
        <v>2</v>
      </c>
      <c r="S22" s="61">
        <f>PONew!S22-Pres!S22</f>
        <v>0</v>
      </c>
      <c r="T22" s="61">
        <f>PONew!T22-Pres!T22</f>
        <v>0</v>
      </c>
      <c r="U22" s="61">
        <f>PONew!U22-Pres!U22</f>
        <v>1</v>
      </c>
      <c r="V22" s="61">
        <f>PONew!V22-Pres!V22</f>
        <v>0</v>
      </c>
      <c r="W22" s="61">
        <f>PONew!W22-Pres!W22</f>
        <v>0</v>
      </c>
      <c r="X22" s="42">
        <f t="shared" si="10"/>
        <v>3</v>
      </c>
      <c r="Y22" s="5">
        <f t="shared" si="11"/>
        <v>6</v>
      </c>
      <c r="Z22" s="5">
        <f t="shared" si="12"/>
        <v>0</v>
      </c>
      <c r="AA22" s="6">
        <f t="shared" si="13"/>
        <v>0</v>
      </c>
    </row>
    <row r="23" spans="1:27" x14ac:dyDescent="0.2">
      <c r="A23" s="35">
        <v>22</v>
      </c>
      <c r="B23" s="9" t="s">
        <v>20</v>
      </c>
      <c r="C23" s="58" t="s">
        <v>27</v>
      </c>
      <c r="D23" s="54">
        <f t="shared" si="9"/>
        <v>12</v>
      </c>
      <c r="E23" s="61">
        <f>PONew!E23-Pres!E23</f>
        <v>0</v>
      </c>
      <c r="F23" s="61">
        <f>PONew!F23-Pres!F23</f>
        <v>0</v>
      </c>
      <c r="G23" s="61">
        <f>PONew!G23-Pres!G23</f>
        <v>3</v>
      </c>
      <c r="H23" s="61">
        <f>PONew!H23-Pres!H23</f>
        <v>1</v>
      </c>
      <c r="I23" s="61">
        <f>PONew!I23-Pres!I23</f>
        <v>1</v>
      </c>
      <c r="J23" s="61">
        <f>PONew!J23-Pres!J23</f>
        <v>0</v>
      </c>
      <c r="K23" s="61">
        <f>PONew!K23-Pres!K23</f>
        <v>0</v>
      </c>
      <c r="L23" s="61">
        <f>PONew!L23-Pres!L23</f>
        <v>0</v>
      </c>
      <c r="M23" s="61">
        <f>PONew!M23-Pres!M23</f>
        <v>0</v>
      </c>
      <c r="N23" s="61">
        <f>PONew!N23-Pres!N23</f>
        <v>0</v>
      </c>
      <c r="O23" s="61">
        <f>PONew!O23-Pres!O23</f>
        <v>0</v>
      </c>
      <c r="P23" s="61">
        <f>PONew!P23-Pres!P23</f>
        <v>1</v>
      </c>
      <c r="Q23" s="61">
        <f>PONew!Q23-Pres!Q23</f>
        <v>1</v>
      </c>
      <c r="R23" s="61">
        <f>PONew!R23-Pres!R23</f>
        <v>2</v>
      </c>
      <c r="S23" s="61">
        <f>PONew!S23-Pres!S23</f>
        <v>0</v>
      </c>
      <c r="T23" s="61">
        <f>PONew!T23-Pres!T23</f>
        <v>0</v>
      </c>
      <c r="U23" s="61">
        <f>PONew!U23-Pres!U23</f>
        <v>3</v>
      </c>
      <c r="V23" s="61">
        <f>PONew!V23-Pres!V23</f>
        <v>0</v>
      </c>
      <c r="W23" s="61">
        <f>PONew!W23-Pres!W23</f>
        <v>0</v>
      </c>
      <c r="X23" s="42">
        <f t="shared" si="10"/>
        <v>5</v>
      </c>
      <c r="Y23" s="5">
        <f t="shared" si="11"/>
        <v>7</v>
      </c>
      <c r="Z23" s="5">
        <f t="shared" si="12"/>
        <v>0</v>
      </c>
      <c r="AA23" s="6">
        <f t="shared" si="13"/>
        <v>0</v>
      </c>
    </row>
    <row r="24" spans="1:27" x14ac:dyDescent="0.2">
      <c r="A24" s="35">
        <v>23</v>
      </c>
      <c r="B24" s="9" t="s">
        <v>20</v>
      </c>
      <c r="C24" s="58" t="s">
        <v>28</v>
      </c>
      <c r="D24" s="54">
        <f t="shared" si="9"/>
        <v>3</v>
      </c>
      <c r="E24" s="61">
        <f>PONew!E24-Pres!E24</f>
        <v>1</v>
      </c>
      <c r="F24" s="61">
        <f>PONew!F24-Pres!F24</f>
        <v>0</v>
      </c>
      <c r="G24" s="61">
        <f>PONew!G24-Pres!G24</f>
        <v>1</v>
      </c>
      <c r="H24" s="61">
        <f>PONew!H24-Pres!H24</f>
        <v>-1</v>
      </c>
      <c r="I24" s="61">
        <f>PONew!I24-Pres!I24</f>
        <v>-1</v>
      </c>
      <c r="J24" s="61">
        <f>PONew!J24-Pres!J24</f>
        <v>0</v>
      </c>
      <c r="K24" s="61">
        <f>PONew!K24-Pres!K24</f>
        <v>0</v>
      </c>
      <c r="L24" s="61">
        <f>PONew!L24-Pres!L24</f>
        <v>0</v>
      </c>
      <c r="M24" s="61">
        <f>PONew!M24-Pres!M24</f>
        <v>0</v>
      </c>
      <c r="N24" s="61">
        <f>PONew!N24-Pres!N24</f>
        <v>0</v>
      </c>
      <c r="O24" s="61">
        <f>PONew!O24-Pres!O24</f>
        <v>0</v>
      </c>
      <c r="P24" s="61">
        <f>PONew!P24-Pres!P24</f>
        <v>2</v>
      </c>
      <c r="Q24" s="61">
        <f>PONew!Q24-Pres!Q24</f>
        <v>-1</v>
      </c>
      <c r="R24" s="61">
        <f>PONew!R24-Pres!R24</f>
        <v>0</v>
      </c>
      <c r="S24" s="61">
        <f>PONew!S24-Pres!S24</f>
        <v>0</v>
      </c>
      <c r="T24" s="61">
        <f>PONew!T24-Pres!T24</f>
        <v>0</v>
      </c>
      <c r="U24" s="61">
        <f>PONew!U24-Pres!U24</f>
        <v>2</v>
      </c>
      <c r="V24" s="61">
        <f>PONew!V24-Pres!V24</f>
        <v>0</v>
      </c>
      <c r="W24" s="61">
        <f>PONew!W24-Pres!W24</f>
        <v>0</v>
      </c>
      <c r="X24" s="42">
        <f t="shared" si="10"/>
        <v>0</v>
      </c>
      <c r="Y24" s="5">
        <f t="shared" si="11"/>
        <v>3</v>
      </c>
      <c r="Z24" s="5">
        <f t="shared" si="12"/>
        <v>0</v>
      </c>
      <c r="AA24" s="6">
        <f t="shared" si="13"/>
        <v>0</v>
      </c>
    </row>
    <row r="25" spans="1:27" x14ac:dyDescent="0.2">
      <c r="A25" s="35">
        <v>24</v>
      </c>
      <c r="B25" s="9" t="s">
        <v>18</v>
      </c>
      <c r="C25" s="58" t="s">
        <v>29</v>
      </c>
      <c r="D25" s="54">
        <f t="shared" si="9"/>
        <v>-2</v>
      </c>
      <c r="E25" s="61">
        <f>PONew!E25-Pres!E25</f>
        <v>-1</v>
      </c>
      <c r="F25" s="61">
        <f>PONew!F25-Pres!F25</f>
        <v>0</v>
      </c>
      <c r="G25" s="61">
        <f>PONew!G25-Pres!G25</f>
        <v>-4</v>
      </c>
      <c r="H25" s="61">
        <f>PONew!H25-Pres!H25</f>
        <v>1</v>
      </c>
      <c r="I25" s="61">
        <f>PONew!I25-Pres!I25</f>
        <v>0</v>
      </c>
      <c r="J25" s="61">
        <f>PONew!J25-Pres!J25</f>
        <v>0</v>
      </c>
      <c r="K25" s="61">
        <f>PONew!K25-Pres!K25</f>
        <v>0</v>
      </c>
      <c r="L25" s="61">
        <f>PONew!L25-Pres!L25</f>
        <v>0</v>
      </c>
      <c r="M25" s="61">
        <f>PONew!M25-Pres!M25</f>
        <v>0</v>
      </c>
      <c r="N25" s="61">
        <f>PONew!N25-Pres!N25</f>
        <v>0</v>
      </c>
      <c r="O25" s="61">
        <f>PONew!O25-Pres!O25</f>
        <v>0</v>
      </c>
      <c r="P25" s="61">
        <f>PONew!P25-Pres!P25</f>
        <v>2</v>
      </c>
      <c r="Q25" s="61">
        <f>PONew!Q25-Pres!Q25</f>
        <v>-1</v>
      </c>
      <c r="R25" s="61">
        <f>PONew!R25-Pres!R25</f>
        <v>2</v>
      </c>
      <c r="S25" s="61">
        <f>PONew!S25-Pres!S25</f>
        <v>0</v>
      </c>
      <c r="T25" s="61">
        <f>PONew!T25-Pres!T25</f>
        <v>0</v>
      </c>
      <c r="U25" s="61">
        <f>PONew!U25-Pres!U25</f>
        <v>-1</v>
      </c>
      <c r="V25" s="61">
        <f>PONew!V25-Pres!V25</f>
        <v>0</v>
      </c>
      <c r="W25" s="61">
        <f>PONew!W25-Pres!W25</f>
        <v>0</v>
      </c>
      <c r="X25" s="42">
        <f t="shared" si="10"/>
        <v>-4</v>
      </c>
      <c r="Y25" s="5">
        <f t="shared" si="11"/>
        <v>2</v>
      </c>
      <c r="Z25" s="5">
        <f t="shared" si="12"/>
        <v>0</v>
      </c>
      <c r="AA25" s="6">
        <f t="shared" si="13"/>
        <v>0</v>
      </c>
    </row>
    <row r="26" spans="1:27" x14ac:dyDescent="0.2">
      <c r="A26" s="35">
        <v>25</v>
      </c>
      <c r="B26" s="9" t="s">
        <v>21</v>
      </c>
      <c r="C26" s="58" t="s">
        <v>30</v>
      </c>
      <c r="D26" s="54">
        <f t="shared" si="9"/>
        <v>10</v>
      </c>
      <c r="E26" s="61">
        <f>PONew!E26-Pres!E26</f>
        <v>1</v>
      </c>
      <c r="F26" s="61">
        <f>PONew!F26-Pres!F26</f>
        <v>0</v>
      </c>
      <c r="G26" s="61">
        <f>PONew!G26-Pres!G26</f>
        <v>5</v>
      </c>
      <c r="H26" s="61">
        <f>PONew!H26-Pres!H26</f>
        <v>0</v>
      </c>
      <c r="I26" s="61">
        <f>PONew!I26-Pres!I26</f>
        <v>1</v>
      </c>
      <c r="J26" s="61">
        <f>PONew!J26-Pres!J26</f>
        <v>0</v>
      </c>
      <c r="K26" s="61">
        <f>PONew!K26-Pres!K26</f>
        <v>0</v>
      </c>
      <c r="L26" s="61">
        <f>PONew!L26-Pres!L26</f>
        <v>0</v>
      </c>
      <c r="M26" s="61">
        <f>PONew!M26-Pres!M26</f>
        <v>0</v>
      </c>
      <c r="N26" s="61">
        <f>PONew!N26-Pres!N26</f>
        <v>0</v>
      </c>
      <c r="O26" s="61">
        <f>PONew!O26-Pres!O26</f>
        <v>0</v>
      </c>
      <c r="P26" s="61">
        <f>PONew!P26-Pres!P26</f>
        <v>4</v>
      </c>
      <c r="Q26" s="61">
        <f>PONew!Q26-Pres!Q26</f>
        <v>-1</v>
      </c>
      <c r="R26" s="61">
        <f>PONew!R26-Pres!R26</f>
        <v>1</v>
      </c>
      <c r="S26" s="61">
        <f>PONew!S26-Pres!S26</f>
        <v>0</v>
      </c>
      <c r="T26" s="61">
        <f>PONew!T26-Pres!T26</f>
        <v>0</v>
      </c>
      <c r="U26" s="61">
        <f>PONew!U26-Pres!U26</f>
        <v>2</v>
      </c>
      <c r="V26" s="61">
        <f>PONew!V26-Pres!V26</f>
        <v>0</v>
      </c>
      <c r="W26" s="61">
        <f>PONew!W26-Pres!W26</f>
        <v>-3</v>
      </c>
      <c r="X26" s="42">
        <f t="shared" si="10"/>
        <v>7</v>
      </c>
      <c r="Y26" s="5">
        <f t="shared" si="11"/>
        <v>6</v>
      </c>
      <c r="Z26" s="5">
        <f t="shared" si="12"/>
        <v>-3</v>
      </c>
      <c r="AA26" s="6">
        <f t="shared" si="13"/>
        <v>0</v>
      </c>
    </row>
    <row r="27" spans="1:27" x14ac:dyDescent="0.2">
      <c r="A27" s="35">
        <v>26</v>
      </c>
      <c r="B27" s="9" t="s">
        <v>20</v>
      </c>
      <c r="C27" s="58" t="s">
        <v>31</v>
      </c>
      <c r="D27" s="54">
        <f t="shared" si="9"/>
        <v>0</v>
      </c>
      <c r="E27" s="61">
        <f>PONew!E27-Pres!E27</f>
        <v>1</v>
      </c>
      <c r="F27" s="61">
        <f>PONew!F27-Pres!F27</f>
        <v>0</v>
      </c>
      <c r="G27" s="61">
        <f>PONew!G27-Pres!G27</f>
        <v>-1</v>
      </c>
      <c r="H27" s="61">
        <f>PONew!H27-Pres!H27</f>
        <v>1</v>
      </c>
      <c r="I27" s="61">
        <f>PONew!I27-Pres!I27</f>
        <v>1</v>
      </c>
      <c r="J27" s="61">
        <f>PONew!J27-Pres!J27</f>
        <v>0</v>
      </c>
      <c r="K27" s="61">
        <f>PONew!K27-Pres!K27</f>
        <v>0</v>
      </c>
      <c r="L27" s="61">
        <f>PONew!L27-Pres!L27</f>
        <v>0</v>
      </c>
      <c r="M27" s="61">
        <f>PONew!M27-Pres!M27</f>
        <v>0</v>
      </c>
      <c r="N27" s="61">
        <f>PONew!N27-Pres!N27</f>
        <v>0</v>
      </c>
      <c r="O27" s="61">
        <f>PONew!O27-Pres!O27</f>
        <v>0</v>
      </c>
      <c r="P27" s="61">
        <f>PONew!P27-Pres!P27</f>
        <v>0</v>
      </c>
      <c r="Q27" s="61">
        <f>PONew!Q27-Pres!Q27</f>
        <v>-1</v>
      </c>
      <c r="R27" s="61">
        <f>PONew!R27-Pres!R27</f>
        <v>0</v>
      </c>
      <c r="S27" s="61">
        <f>PONew!S27-Pres!S27</f>
        <v>0</v>
      </c>
      <c r="T27" s="61">
        <f>PONew!T27-Pres!T27</f>
        <v>0</v>
      </c>
      <c r="U27" s="61">
        <f>PONew!U27-Pres!U27</f>
        <v>0</v>
      </c>
      <c r="V27" s="61">
        <f>PONew!V27-Pres!V27</f>
        <v>0</v>
      </c>
      <c r="W27" s="61">
        <f>PONew!W27-Pres!W27</f>
        <v>-1</v>
      </c>
      <c r="X27" s="42">
        <f t="shared" si="10"/>
        <v>2</v>
      </c>
      <c r="Y27" s="5">
        <f t="shared" si="11"/>
        <v>-1</v>
      </c>
      <c r="Z27" s="5">
        <f t="shared" si="12"/>
        <v>-1</v>
      </c>
      <c r="AA27" s="6">
        <f t="shared" si="13"/>
        <v>0</v>
      </c>
    </row>
    <row r="28" spans="1:27" x14ac:dyDescent="0.2">
      <c r="A28" s="35">
        <v>27</v>
      </c>
      <c r="B28" s="9" t="s">
        <v>18</v>
      </c>
      <c r="C28" s="58" t="s">
        <v>72</v>
      </c>
      <c r="D28" s="54">
        <f t="shared" si="9"/>
        <v>5</v>
      </c>
      <c r="E28" s="61">
        <f>PONew!E28-Pres!E28</f>
        <v>1</v>
      </c>
      <c r="F28" s="61">
        <f>PONew!F28-Pres!F28</f>
        <v>0</v>
      </c>
      <c r="G28" s="61">
        <f>PONew!G28-Pres!G28</f>
        <v>0</v>
      </c>
      <c r="H28" s="61">
        <f>PONew!H28-Pres!H28</f>
        <v>1</v>
      </c>
      <c r="I28" s="61">
        <f>PONew!I28-Pres!I28</f>
        <v>1</v>
      </c>
      <c r="J28" s="61">
        <f>PONew!J28-Pres!J28</f>
        <v>0</v>
      </c>
      <c r="K28" s="61">
        <f>PONew!K28-Pres!K28</f>
        <v>0</v>
      </c>
      <c r="L28" s="61">
        <f>PONew!L28-Pres!L28</f>
        <v>0</v>
      </c>
      <c r="M28" s="61">
        <f>PONew!M28-Pres!M28</f>
        <v>0</v>
      </c>
      <c r="N28" s="61">
        <f>PONew!N28-Pres!N28</f>
        <v>0</v>
      </c>
      <c r="O28" s="61">
        <f>PONew!O28-Pres!O28</f>
        <v>0</v>
      </c>
      <c r="P28" s="61">
        <f>PONew!P28-Pres!P28</f>
        <v>1</v>
      </c>
      <c r="Q28" s="61">
        <f>PONew!Q28-Pres!Q28</f>
        <v>-2</v>
      </c>
      <c r="R28" s="61">
        <f>PONew!R28-Pres!R28</f>
        <v>2</v>
      </c>
      <c r="S28" s="61">
        <f>PONew!S28-Pres!S28</f>
        <v>0</v>
      </c>
      <c r="T28" s="61">
        <f>PONew!T28-Pres!T28</f>
        <v>0</v>
      </c>
      <c r="U28" s="61">
        <f>PONew!U28-Pres!U28</f>
        <v>2</v>
      </c>
      <c r="V28" s="61">
        <f>PONew!V28-Pres!V28</f>
        <v>0</v>
      </c>
      <c r="W28" s="61">
        <f>PONew!W28-Pres!W28</f>
        <v>-1</v>
      </c>
      <c r="X28" s="42">
        <f t="shared" si="10"/>
        <v>3</v>
      </c>
      <c r="Y28" s="5">
        <f t="shared" si="11"/>
        <v>3</v>
      </c>
      <c r="Z28" s="5">
        <f t="shared" si="12"/>
        <v>-1</v>
      </c>
      <c r="AA28" s="6">
        <f t="shared" si="13"/>
        <v>0</v>
      </c>
    </row>
    <row r="29" spans="1:27" x14ac:dyDescent="0.2">
      <c r="A29" s="35">
        <v>28</v>
      </c>
      <c r="B29" s="9" t="s">
        <v>18</v>
      </c>
      <c r="C29" s="58" t="s">
        <v>32</v>
      </c>
      <c r="D29" s="54">
        <f t="shared" si="9"/>
        <v>-3</v>
      </c>
      <c r="E29" s="61">
        <f>PONew!E29-Pres!E29</f>
        <v>0</v>
      </c>
      <c r="F29" s="61">
        <f>PONew!F29-Pres!F29</f>
        <v>0</v>
      </c>
      <c r="G29" s="61">
        <f>PONew!G29-Pres!G29</f>
        <v>-1</v>
      </c>
      <c r="H29" s="61">
        <f>PONew!H29-Pres!H29</f>
        <v>1</v>
      </c>
      <c r="I29" s="61">
        <f>PONew!I29-Pres!I29</f>
        <v>1</v>
      </c>
      <c r="J29" s="61">
        <f>PONew!J29-Pres!J29</f>
        <v>0</v>
      </c>
      <c r="K29" s="61">
        <f>PONew!K29-Pres!K29</f>
        <v>0</v>
      </c>
      <c r="L29" s="61">
        <f>PONew!L29-Pres!L29</f>
        <v>0</v>
      </c>
      <c r="M29" s="61">
        <f>PONew!M29-Pres!M29</f>
        <v>0</v>
      </c>
      <c r="N29" s="61">
        <f>PONew!N29-Pres!N29</f>
        <v>0</v>
      </c>
      <c r="O29" s="61">
        <f>PONew!O29-Pres!O29</f>
        <v>0</v>
      </c>
      <c r="P29" s="61">
        <f>PONew!P29-Pres!P29</f>
        <v>-6</v>
      </c>
      <c r="Q29" s="61">
        <f>PONew!Q29-Pres!Q29</f>
        <v>0</v>
      </c>
      <c r="R29" s="61">
        <f>PONew!R29-Pres!R29</f>
        <v>2</v>
      </c>
      <c r="S29" s="61">
        <f>PONew!S29-Pres!S29</f>
        <v>0</v>
      </c>
      <c r="T29" s="61">
        <f>PONew!T29-Pres!T29</f>
        <v>0</v>
      </c>
      <c r="U29" s="61">
        <f>PONew!U29-Pres!U29</f>
        <v>0</v>
      </c>
      <c r="V29" s="61">
        <f>PONew!V29-Pres!V29</f>
        <v>0</v>
      </c>
      <c r="W29" s="61">
        <f>PONew!W29-Pres!W29</f>
        <v>0</v>
      </c>
      <c r="X29" s="42">
        <f t="shared" si="10"/>
        <v>1</v>
      </c>
      <c r="Y29" s="5">
        <f t="shared" si="11"/>
        <v>-4</v>
      </c>
      <c r="Z29" s="5">
        <f t="shared" si="12"/>
        <v>0</v>
      </c>
      <c r="AA29" s="6">
        <f t="shared" si="13"/>
        <v>0</v>
      </c>
    </row>
    <row r="30" spans="1:27" x14ac:dyDescent="0.2">
      <c r="A30" s="35">
        <v>29</v>
      </c>
      <c r="B30" s="9" t="s">
        <v>18</v>
      </c>
      <c r="C30" s="58" t="s">
        <v>33</v>
      </c>
      <c r="D30" s="54">
        <f t="shared" si="9"/>
        <v>1</v>
      </c>
      <c r="E30" s="61">
        <f>PONew!E30-Pres!E30</f>
        <v>0</v>
      </c>
      <c r="F30" s="61">
        <f>PONew!F30-Pres!F30</f>
        <v>0</v>
      </c>
      <c r="G30" s="61">
        <f>PONew!G30-Pres!G30</f>
        <v>5</v>
      </c>
      <c r="H30" s="61">
        <f>PONew!H30-Pres!H30</f>
        <v>0</v>
      </c>
      <c r="I30" s="61">
        <f>PONew!I30-Pres!I30</f>
        <v>1</v>
      </c>
      <c r="J30" s="61">
        <f>PONew!J30-Pres!J30</f>
        <v>0</v>
      </c>
      <c r="K30" s="61">
        <f>PONew!K30-Pres!K30</f>
        <v>0</v>
      </c>
      <c r="L30" s="61">
        <f>PONew!L30-Pres!L30</f>
        <v>0</v>
      </c>
      <c r="M30" s="61">
        <f>PONew!M30-Pres!M30</f>
        <v>0</v>
      </c>
      <c r="N30" s="61">
        <f>PONew!N30-Pres!N30</f>
        <v>0</v>
      </c>
      <c r="O30" s="61">
        <f>PONew!O30-Pres!O30</f>
        <v>0</v>
      </c>
      <c r="P30" s="61">
        <f>PONew!P30-Pres!P30</f>
        <v>-5</v>
      </c>
      <c r="Q30" s="61">
        <f>PONew!Q30-Pres!Q30</f>
        <v>-1</v>
      </c>
      <c r="R30" s="61">
        <f>PONew!R30-Pres!R30</f>
        <v>1</v>
      </c>
      <c r="S30" s="61">
        <f>PONew!S30-Pres!S30</f>
        <v>0</v>
      </c>
      <c r="T30" s="61">
        <f>PONew!T30-Pres!T30</f>
        <v>0</v>
      </c>
      <c r="U30" s="61">
        <f>PONew!U30-Pres!U30</f>
        <v>0</v>
      </c>
      <c r="V30" s="61">
        <f>PONew!V30-Pres!V30</f>
        <v>0</v>
      </c>
      <c r="W30" s="61">
        <f>PONew!W30-Pres!W30</f>
        <v>0</v>
      </c>
      <c r="X30" s="42">
        <f t="shared" si="10"/>
        <v>6</v>
      </c>
      <c r="Y30" s="5">
        <f t="shared" si="11"/>
        <v>-5</v>
      </c>
      <c r="Z30" s="5">
        <f t="shared" si="12"/>
        <v>0</v>
      </c>
      <c r="AA30" s="6">
        <f t="shared" si="13"/>
        <v>0</v>
      </c>
    </row>
    <row r="31" spans="1:27" x14ac:dyDescent="0.2">
      <c r="A31" s="35">
        <v>30</v>
      </c>
      <c r="B31" s="9" t="s">
        <v>18</v>
      </c>
      <c r="C31" s="58" t="s">
        <v>34</v>
      </c>
      <c r="D31" s="54">
        <f t="shared" si="9"/>
        <v>1</v>
      </c>
      <c r="E31" s="61">
        <f>PONew!E31-Pres!E31</f>
        <v>0</v>
      </c>
      <c r="F31" s="61">
        <f>PONew!F31-Pres!F31</f>
        <v>0</v>
      </c>
      <c r="G31" s="61">
        <f>PONew!G31-Pres!G31</f>
        <v>1</v>
      </c>
      <c r="H31" s="61">
        <f>PONew!H31-Pres!H31</f>
        <v>0</v>
      </c>
      <c r="I31" s="61">
        <f>PONew!I31-Pres!I31</f>
        <v>1</v>
      </c>
      <c r="J31" s="61">
        <f>PONew!J31-Pres!J31</f>
        <v>0</v>
      </c>
      <c r="K31" s="61">
        <f>PONew!K31-Pres!K31</f>
        <v>0</v>
      </c>
      <c r="L31" s="61">
        <f>PONew!L31-Pres!L31</f>
        <v>0</v>
      </c>
      <c r="M31" s="61">
        <f>PONew!M31-Pres!M31</f>
        <v>0</v>
      </c>
      <c r="N31" s="61">
        <f>PONew!N31-Pres!N31</f>
        <v>0</v>
      </c>
      <c r="O31" s="61">
        <f>PONew!O31-Pres!O31</f>
        <v>0</v>
      </c>
      <c r="P31" s="61">
        <f>PONew!P31-Pres!P31</f>
        <v>2</v>
      </c>
      <c r="Q31" s="61">
        <f>PONew!Q31-Pres!Q31</f>
        <v>1</v>
      </c>
      <c r="R31" s="61">
        <f>PONew!R31-Pres!R31</f>
        <v>2</v>
      </c>
      <c r="S31" s="61">
        <f>PONew!S31-Pres!S31</f>
        <v>0</v>
      </c>
      <c r="T31" s="61">
        <f>PONew!T31-Pres!T31</f>
        <v>0</v>
      </c>
      <c r="U31" s="61">
        <f>PONew!U31-Pres!U31</f>
        <v>-4</v>
      </c>
      <c r="V31" s="61">
        <f>PONew!V31-Pres!V31</f>
        <v>0</v>
      </c>
      <c r="W31" s="61">
        <f>PONew!W31-Pres!W31</f>
        <v>-2</v>
      </c>
      <c r="X31" s="42">
        <f t="shared" si="10"/>
        <v>2</v>
      </c>
      <c r="Y31" s="5">
        <f t="shared" si="11"/>
        <v>1</v>
      </c>
      <c r="Z31" s="5">
        <f t="shared" si="12"/>
        <v>-2</v>
      </c>
      <c r="AA31" s="6">
        <f t="shared" si="13"/>
        <v>0</v>
      </c>
    </row>
    <row r="32" spans="1:27" x14ac:dyDescent="0.2">
      <c r="A32" s="35">
        <v>31</v>
      </c>
      <c r="B32" s="9" t="s">
        <v>20</v>
      </c>
      <c r="C32" s="58" t="s">
        <v>35</v>
      </c>
      <c r="D32" s="54">
        <f t="shared" si="9"/>
        <v>3</v>
      </c>
      <c r="E32" s="61">
        <f>PONew!E32-Pres!E32</f>
        <v>1</v>
      </c>
      <c r="F32" s="61">
        <f>PONew!F32-Pres!F32</f>
        <v>0</v>
      </c>
      <c r="G32" s="61">
        <f>PONew!G32-Pres!G32</f>
        <v>0</v>
      </c>
      <c r="H32" s="61">
        <f>PONew!H32-Pres!H32</f>
        <v>0</v>
      </c>
      <c r="I32" s="61">
        <f>PONew!I32-Pres!I32</f>
        <v>0</v>
      </c>
      <c r="J32" s="61">
        <f>PONew!J32-Pres!J32</f>
        <v>0</v>
      </c>
      <c r="K32" s="61">
        <f>PONew!K32-Pres!K32</f>
        <v>0</v>
      </c>
      <c r="L32" s="61">
        <f>PONew!L32-Pres!L32</f>
        <v>0</v>
      </c>
      <c r="M32" s="61">
        <f>PONew!M32-Pres!M32</f>
        <v>0</v>
      </c>
      <c r="N32" s="61">
        <f>PONew!N32-Pres!N32</f>
        <v>0</v>
      </c>
      <c r="O32" s="61">
        <f>PONew!O32-Pres!O32</f>
        <v>0</v>
      </c>
      <c r="P32" s="61">
        <f>PONew!P32-Pres!P32</f>
        <v>3</v>
      </c>
      <c r="Q32" s="61">
        <f>PONew!Q32-Pres!Q32</f>
        <v>-1</v>
      </c>
      <c r="R32" s="61">
        <f>PONew!R32-Pres!R32</f>
        <v>1</v>
      </c>
      <c r="S32" s="61">
        <f>PONew!S32-Pres!S32</f>
        <v>0</v>
      </c>
      <c r="T32" s="61">
        <f>PONew!T32-Pres!T32</f>
        <v>0</v>
      </c>
      <c r="U32" s="61">
        <f>PONew!U32-Pres!U32</f>
        <v>-1</v>
      </c>
      <c r="V32" s="61">
        <f>PONew!V32-Pres!V32</f>
        <v>0</v>
      </c>
      <c r="W32" s="61">
        <f>PONew!W32-Pres!W32</f>
        <v>0</v>
      </c>
      <c r="X32" s="42">
        <f t="shared" si="10"/>
        <v>1</v>
      </c>
      <c r="Y32" s="5">
        <f t="shared" si="11"/>
        <v>2</v>
      </c>
      <c r="Z32" s="5">
        <f t="shared" si="12"/>
        <v>0</v>
      </c>
      <c r="AA32" s="6">
        <f t="shared" si="13"/>
        <v>0</v>
      </c>
    </row>
    <row r="33" spans="1:27" x14ac:dyDescent="0.2">
      <c r="A33" s="35">
        <v>32</v>
      </c>
      <c r="B33" s="9" t="s">
        <v>20</v>
      </c>
      <c r="C33" s="58" t="s">
        <v>36</v>
      </c>
      <c r="D33" s="54">
        <f t="shared" si="9"/>
        <v>2</v>
      </c>
      <c r="E33" s="61">
        <f>PONew!E33-Pres!E33</f>
        <v>1</v>
      </c>
      <c r="F33" s="61">
        <f>PONew!F33-Pres!F33</f>
        <v>0</v>
      </c>
      <c r="G33" s="61">
        <f>PONew!G33-Pres!G33</f>
        <v>-1</v>
      </c>
      <c r="H33" s="61">
        <f>PONew!H33-Pres!H33</f>
        <v>1</v>
      </c>
      <c r="I33" s="61">
        <f>PONew!I33-Pres!I33</f>
        <v>1</v>
      </c>
      <c r="J33" s="61">
        <f>PONew!J33-Pres!J33</f>
        <v>0</v>
      </c>
      <c r="K33" s="61">
        <f>PONew!K33-Pres!K33</f>
        <v>0</v>
      </c>
      <c r="L33" s="61">
        <f>PONew!L33-Pres!L33</f>
        <v>0</v>
      </c>
      <c r="M33" s="61">
        <f>PONew!M33-Pres!M33</f>
        <v>0</v>
      </c>
      <c r="N33" s="61">
        <f>PONew!N33-Pres!N33</f>
        <v>0</v>
      </c>
      <c r="O33" s="61">
        <f>PONew!O33-Pres!O33</f>
        <v>0</v>
      </c>
      <c r="P33" s="61">
        <f>PONew!P33-Pres!P33</f>
        <v>1</v>
      </c>
      <c r="Q33" s="61">
        <f>PONew!Q33-Pres!Q33</f>
        <v>-1</v>
      </c>
      <c r="R33" s="61">
        <f>PONew!R33-Pres!R33</f>
        <v>0</v>
      </c>
      <c r="S33" s="61">
        <f>PONew!S33-Pres!S33</f>
        <v>0</v>
      </c>
      <c r="T33" s="61">
        <f>PONew!T33-Pres!T33</f>
        <v>0</v>
      </c>
      <c r="U33" s="61">
        <f>PONew!U33-Pres!U33</f>
        <v>0</v>
      </c>
      <c r="V33" s="61">
        <f>PONew!V33-Pres!V33</f>
        <v>0</v>
      </c>
      <c r="W33" s="61">
        <f>PONew!W33-Pres!W33</f>
        <v>0</v>
      </c>
      <c r="X33" s="42">
        <f t="shared" si="10"/>
        <v>2</v>
      </c>
      <c r="Y33" s="5">
        <f t="shared" si="11"/>
        <v>0</v>
      </c>
      <c r="Z33" s="5">
        <f t="shared" si="12"/>
        <v>0</v>
      </c>
      <c r="AA33" s="6">
        <f t="shared" si="13"/>
        <v>0</v>
      </c>
    </row>
    <row r="34" spans="1:27" x14ac:dyDescent="0.2">
      <c r="A34" s="35">
        <v>33</v>
      </c>
      <c r="B34" s="9" t="s">
        <v>18</v>
      </c>
      <c r="C34" s="59" t="s">
        <v>37</v>
      </c>
      <c r="D34" s="54">
        <f t="shared" si="9"/>
        <v>3</v>
      </c>
      <c r="E34" s="61">
        <f>PONew!E34-Pres!E34</f>
        <v>1</v>
      </c>
      <c r="F34" s="61">
        <f>PONew!F34-Pres!F34</f>
        <v>0</v>
      </c>
      <c r="G34" s="61">
        <f>PONew!G34-Pres!G34</f>
        <v>1</v>
      </c>
      <c r="H34" s="61">
        <f>PONew!H34-Pres!H34</f>
        <v>1</v>
      </c>
      <c r="I34" s="61">
        <f>PONew!I34-Pres!I34</f>
        <v>1</v>
      </c>
      <c r="J34" s="61">
        <f>PONew!J34-Pres!J34</f>
        <v>0</v>
      </c>
      <c r="K34" s="61">
        <f>PONew!K34-Pres!K34</f>
        <v>0</v>
      </c>
      <c r="L34" s="61">
        <f>PONew!L34-Pres!L34</f>
        <v>0</v>
      </c>
      <c r="M34" s="61">
        <f>PONew!M34-Pres!M34</f>
        <v>0</v>
      </c>
      <c r="N34" s="61">
        <f>PONew!N34-Pres!N34</f>
        <v>0</v>
      </c>
      <c r="O34" s="61">
        <f>PONew!O34-Pres!O34</f>
        <v>0</v>
      </c>
      <c r="P34" s="61">
        <f>PONew!P34-Pres!P34</f>
        <v>2</v>
      </c>
      <c r="Q34" s="61">
        <f>PONew!Q34-Pres!Q34</f>
        <v>1</v>
      </c>
      <c r="R34" s="61">
        <f>PONew!R34-Pres!R34</f>
        <v>-2</v>
      </c>
      <c r="S34" s="61">
        <f>PONew!S34-Pres!S34</f>
        <v>0</v>
      </c>
      <c r="T34" s="61">
        <f>PONew!T34-Pres!T34</f>
        <v>0</v>
      </c>
      <c r="U34" s="61">
        <f>PONew!U34-Pres!U34</f>
        <v>0</v>
      </c>
      <c r="V34" s="61">
        <f>PONew!V34-Pres!V34</f>
        <v>0</v>
      </c>
      <c r="W34" s="61">
        <f>PONew!W34-Pres!W34</f>
        <v>-2</v>
      </c>
      <c r="X34" s="42">
        <f t="shared" si="10"/>
        <v>4</v>
      </c>
      <c r="Y34" s="5">
        <f t="shared" si="11"/>
        <v>1</v>
      </c>
      <c r="Z34" s="5">
        <f t="shared" si="12"/>
        <v>-2</v>
      </c>
      <c r="AA34" s="6">
        <f t="shared" si="13"/>
        <v>0</v>
      </c>
    </row>
    <row r="35" spans="1:27" s="22" customFormat="1" x14ac:dyDescent="0.2">
      <c r="A35" s="35">
        <v>34</v>
      </c>
      <c r="B35" s="36" t="s">
        <v>44</v>
      </c>
      <c r="C35" s="60" t="s">
        <v>48</v>
      </c>
      <c r="D35" s="54">
        <f t="shared" si="9"/>
        <v>7</v>
      </c>
      <c r="E35" s="61">
        <f>PONew!E35-Pres!E35</f>
        <v>-1</v>
      </c>
      <c r="F35" s="61">
        <f>PONew!F35-Pres!F35</f>
        <v>2</v>
      </c>
      <c r="G35" s="61">
        <f>PONew!G35-Pres!G35</f>
        <v>2</v>
      </c>
      <c r="H35" s="61">
        <f>PONew!H35-Pres!H35</f>
        <v>0</v>
      </c>
      <c r="I35" s="61">
        <f>PONew!I35-Pres!I35</f>
        <v>1</v>
      </c>
      <c r="J35" s="61">
        <f>PONew!J35-Pres!J35</f>
        <v>0</v>
      </c>
      <c r="K35" s="61">
        <f>PONew!K35-Pres!K35</f>
        <v>0</v>
      </c>
      <c r="L35" s="61">
        <f>PONew!L35-Pres!L35</f>
        <v>0</v>
      </c>
      <c r="M35" s="61">
        <f>PONew!M35-Pres!M35</f>
        <v>0</v>
      </c>
      <c r="N35" s="61">
        <f>PONew!N35-Pres!N35</f>
        <v>0</v>
      </c>
      <c r="O35" s="61">
        <f>PONew!O35-Pres!O35</f>
        <v>0</v>
      </c>
      <c r="P35" s="61">
        <f>PONew!P35-Pres!P35</f>
        <v>1</v>
      </c>
      <c r="Q35" s="61">
        <f>PONew!Q35-Pres!Q35</f>
        <v>-1</v>
      </c>
      <c r="R35" s="61">
        <f>PONew!R35-Pres!R35</f>
        <v>2</v>
      </c>
      <c r="S35" s="61">
        <f>PONew!S35-Pres!S35</f>
        <v>0</v>
      </c>
      <c r="T35" s="61">
        <f>PONew!T35-Pres!T35</f>
        <v>0</v>
      </c>
      <c r="U35" s="61">
        <f>PONew!U35-Pres!U35</f>
        <v>1</v>
      </c>
      <c r="V35" s="61">
        <f>PONew!V35-Pres!V35</f>
        <v>0</v>
      </c>
      <c r="W35" s="61">
        <f>PONew!W35-Pres!W35</f>
        <v>0</v>
      </c>
      <c r="X35" s="42">
        <f t="shared" si="10"/>
        <v>4</v>
      </c>
      <c r="Y35" s="5">
        <f t="shared" si="11"/>
        <v>3</v>
      </c>
      <c r="Z35" s="5">
        <f t="shared" si="12"/>
        <v>0</v>
      </c>
      <c r="AA35" s="37">
        <f t="shared" si="13"/>
        <v>0</v>
      </c>
    </row>
    <row r="36" spans="1:27" s="22" customFormat="1" x14ac:dyDescent="0.2">
      <c r="A36" s="35">
        <v>35</v>
      </c>
      <c r="B36" s="36" t="s">
        <v>38</v>
      </c>
      <c r="C36" s="60" t="s">
        <v>59</v>
      </c>
      <c r="D36" s="54">
        <f t="shared" si="9"/>
        <v>1</v>
      </c>
      <c r="E36" s="61">
        <f>PONew!E36-Pres!E36</f>
        <v>1</v>
      </c>
      <c r="F36" s="61">
        <f>PONew!F36-Pres!F36</f>
        <v>-1</v>
      </c>
      <c r="G36" s="61">
        <f>PONew!G36-Pres!G36</f>
        <v>1</v>
      </c>
      <c r="H36" s="61">
        <f>PONew!H36-Pres!H36</f>
        <v>0</v>
      </c>
      <c r="I36" s="61">
        <f>PONew!I36-Pres!I36</f>
        <v>1</v>
      </c>
      <c r="J36" s="61">
        <f>PONew!J36-Pres!J36</f>
        <v>0</v>
      </c>
      <c r="K36" s="61">
        <f>PONew!K36-Pres!K36</f>
        <v>0</v>
      </c>
      <c r="L36" s="61">
        <f>PONew!L36-Pres!L36</f>
        <v>0</v>
      </c>
      <c r="M36" s="61">
        <f>PONew!M36-Pres!M36</f>
        <v>0</v>
      </c>
      <c r="N36" s="61">
        <f>PONew!N36-Pres!N36</f>
        <v>0</v>
      </c>
      <c r="O36" s="61">
        <f>PONew!O36-Pres!O36</f>
        <v>0</v>
      </c>
      <c r="P36" s="61">
        <f>PONew!P36-Pres!P36</f>
        <v>0</v>
      </c>
      <c r="Q36" s="61">
        <f>PONew!Q36-Pres!Q36</f>
        <v>0</v>
      </c>
      <c r="R36" s="61">
        <f>PONew!R36-Pres!R36</f>
        <v>-2</v>
      </c>
      <c r="S36" s="61">
        <f>PONew!S36-Pres!S36</f>
        <v>0</v>
      </c>
      <c r="T36" s="61">
        <f>PONew!T36-Pres!T36</f>
        <v>0</v>
      </c>
      <c r="U36" s="61">
        <f>PONew!U36-Pres!U36</f>
        <v>0</v>
      </c>
      <c r="V36" s="61">
        <f>PONew!V36-Pres!V36</f>
        <v>0</v>
      </c>
      <c r="W36" s="61">
        <f>PONew!W36-Pres!W36</f>
        <v>1</v>
      </c>
      <c r="X36" s="42">
        <f t="shared" si="10"/>
        <v>2</v>
      </c>
      <c r="Y36" s="5">
        <f t="shared" si="11"/>
        <v>-2</v>
      </c>
      <c r="Z36" s="5">
        <f t="shared" si="12"/>
        <v>1</v>
      </c>
      <c r="AA36" s="37">
        <f t="shared" si="13"/>
        <v>0</v>
      </c>
    </row>
    <row r="37" spans="1:27" s="22" customFormat="1" x14ac:dyDescent="0.2">
      <c r="A37" s="35">
        <v>36</v>
      </c>
      <c r="B37" s="36" t="s">
        <v>38</v>
      </c>
      <c r="C37" s="60" t="s">
        <v>67</v>
      </c>
      <c r="D37" s="54">
        <f t="shared" si="9"/>
        <v>8</v>
      </c>
      <c r="E37" s="61">
        <f>PONew!E37-Pres!E37</f>
        <v>-1</v>
      </c>
      <c r="F37" s="61">
        <f>PONew!F37-Pres!F37</f>
        <v>4</v>
      </c>
      <c r="G37" s="61">
        <f>PONew!G37-Pres!G37</f>
        <v>2</v>
      </c>
      <c r="H37" s="61">
        <f>PONew!H37-Pres!H37</f>
        <v>0</v>
      </c>
      <c r="I37" s="61">
        <f>PONew!I37-Pres!I37</f>
        <v>1</v>
      </c>
      <c r="J37" s="61">
        <f>PONew!J37-Pres!J37</f>
        <v>0</v>
      </c>
      <c r="K37" s="61">
        <f>PONew!K37-Pres!K37</f>
        <v>0</v>
      </c>
      <c r="L37" s="61">
        <f>PONew!L37-Pres!L37</f>
        <v>0</v>
      </c>
      <c r="M37" s="61">
        <f>PONew!M37-Pres!M37</f>
        <v>0</v>
      </c>
      <c r="N37" s="61">
        <f>PONew!N37-Pres!N37</f>
        <v>0</v>
      </c>
      <c r="O37" s="61">
        <f>PONew!O37-Pres!O37</f>
        <v>0</v>
      </c>
      <c r="P37" s="61">
        <f>PONew!P37-Pres!P37</f>
        <v>0</v>
      </c>
      <c r="Q37" s="61">
        <f>PONew!Q37-Pres!Q37</f>
        <v>0</v>
      </c>
      <c r="R37" s="61">
        <f>PONew!R37-Pres!R37</f>
        <v>0</v>
      </c>
      <c r="S37" s="61">
        <f>PONew!S37-Pres!S37</f>
        <v>0</v>
      </c>
      <c r="T37" s="61">
        <f>PONew!T37-Pres!T37</f>
        <v>0</v>
      </c>
      <c r="U37" s="61">
        <f>PONew!U37-Pres!U37</f>
        <v>2</v>
      </c>
      <c r="V37" s="61">
        <f>PONew!V37-Pres!V37</f>
        <v>0</v>
      </c>
      <c r="W37" s="61">
        <f>PONew!W37-Pres!W37</f>
        <v>0</v>
      </c>
      <c r="X37" s="42">
        <f t="shared" si="10"/>
        <v>6</v>
      </c>
      <c r="Y37" s="5">
        <f t="shared" si="11"/>
        <v>2</v>
      </c>
      <c r="Z37" s="5">
        <f t="shared" si="12"/>
        <v>0</v>
      </c>
      <c r="AA37" s="37">
        <f t="shared" si="13"/>
        <v>0</v>
      </c>
    </row>
    <row r="38" spans="1:27" s="22" customFormat="1" x14ac:dyDescent="0.2">
      <c r="A38" s="35">
        <v>37</v>
      </c>
      <c r="B38" s="36" t="s">
        <v>38</v>
      </c>
      <c r="C38" s="60" t="s">
        <v>42</v>
      </c>
      <c r="D38" s="54">
        <f t="shared" si="9"/>
        <v>9</v>
      </c>
      <c r="E38" s="61">
        <f>PONew!E38-Pres!E38</f>
        <v>1</v>
      </c>
      <c r="F38" s="61">
        <f>PONew!F38-Pres!F38</f>
        <v>4</v>
      </c>
      <c r="G38" s="61">
        <f>PONew!G38-Pres!G38</f>
        <v>1</v>
      </c>
      <c r="H38" s="61">
        <f>PONew!H38-Pres!H38</f>
        <v>0</v>
      </c>
      <c r="I38" s="61">
        <f>PONew!I38-Pres!I38</f>
        <v>0</v>
      </c>
      <c r="J38" s="61">
        <f>PONew!J38-Pres!J38</f>
        <v>0</v>
      </c>
      <c r="K38" s="61">
        <f>PONew!K38-Pres!K38</f>
        <v>0</v>
      </c>
      <c r="L38" s="61">
        <f>PONew!L38-Pres!L38</f>
        <v>0</v>
      </c>
      <c r="M38" s="61">
        <f>PONew!M38-Pres!M38</f>
        <v>0</v>
      </c>
      <c r="N38" s="61">
        <f>PONew!N38-Pres!N38</f>
        <v>0</v>
      </c>
      <c r="O38" s="61">
        <f>PONew!O38-Pres!O38</f>
        <v>0</v>
      </c>
      <c r="P38" s="61">
        <f>PONew!P38-Pres!P38</f>
        <v>0</v>
      </c>
      <c r="Q38" s="61">
        <f>PONew!Q38-Pres!Q38</f>
        <v>0</v>
      </c>
      <c r="R38" s="61">
        <f>PONew!R38-Pres!R38</f>
        <v>1</v>
      </c>
      <c r="S38" s="61">
        <f>PONew!S38-Pres!S38</f>
        <v>0</v>
      </c>
      <c r="T38" s="61">
        <f>PONew!T38-Pres!T38</f>
        <v>0</v>
      </c>
      <c r="U38" s="61">
        <f>PONew!U38-Pres!U38</f>
        <v>1</v>
      </c>
      <c r="V38" s="61">
        <f>PONew!V38-Pres!V38</f>
        <v>0</v>
      </c>
      <c r="W38" s="61">
        <f>PONew!W38-Pres!W38</f>
        <v>1</v>
      </c>
      <c r="X38" s="42">
        <f t="shared" si="10"/>
        <v>6</v>
      </c>
      <c r="Y38" s="5">
        <f t="shared" si="11"/>
        <v>2</v>
      </c>
      <c r="Z38" s="5">
        <f t="shared" si="12"/>
        <v>1</v>
      </c>
      <c r="AA38" s="37">
        <f t="shared" si="13"/>
        <v>0</v>
      </c>
    </row>
    <row r="39" spans="1:27" s="22" customFormat="1" x14ac:dyDescent="0.2">
      <c r="A39" s="35">
        <v>38</v>
      </c>
      <c r="B39" s="36" t="s">
        <v>38</v>
      </c>
      <c r="C39" s="60" t="s">
        <v>40</v>
      </c>
      <c r="D39" s="54">
        <f t="shared" ref="D39:D70" si="14">SUM(E39:W39)</f>
        <v>5</v>
      </c>
      <c r="E39" s="61">
        <f>PONew!E39-Pres!E39</f>
        <v>0</v>
      </c>
      <c r="F39" s="61">
        <f>PONew!F39-Pres!F39</f>
        <v>7</v>
      </c>
      <c r="G39" s="61">
        <f>PONew!G39-Pres!G39</f>
        <v>-1</v>
      </c>
      <c r="H39" s="61">
        <f>PONew!H39-Pres!H39</f>
        <v>-1</v>
      </c>
      <c r="I39" s="61">
        <f>PONew!I39-Pres!I39</f>
        <v>0</v>
      </c>
      <c r="J39" s="61">
        <f>PONew!J39-Pres!J39</f>
        <v>0</v>
      </c>
      <c r="K39" s="61">
        <f>PONew!K39-Pres!K39</f>
        <v>0</v>
      </c>
      <c r="L39" s="61">
        <f>PONew!L39-Pres!L39</f>
        <v>0</v>
      </c>
      <c r="M39" s="61">
        <f>PONew!M39-Pres!M39</f>
        <v>0</v>
      </c>
      <c r="N39" s="61">
        <f>PONew!N39-Pres!N39</f>
        <v>0</v>
      </c>
      <c r="O39" s="61">
        <f>PONew!O39-Pres!O39</f>
        <v>0</v>
      </c>
      <c r="P39" s="61">
        <f>PONew!P39-Pres!P39</f>
        <v>0</v>
      </c>
      <c r="Q39" s="61">
        <f>PONew!Q39-Pres!Q39</f>
        <v>-2</v>
      </c>
      <c r="R39" s="61">
        <f>PONew!R39-Pres!R39</f>
        <v>1</v>
      </c>
      <c r="S39" s="61">
        <f>PONew!S39-Pres!S39</f>
        <v>0</v>
      </c>
      <c r="T39" s="61">
        <f>PONew!T39-Pres!T39</f>
        <v>0</v>
      </c>
      <c r="U39" s="61">
        <f>PONew!U39-Pres!U39</f>
        <v>0</v>
      </c>
      <c r="V39" s="61">
        <f>PONew!V39-Pres!V39</f>
        <v>0</v>
      </c>
      <c r="W39" s="61">
        <f>PONew!W39-Pres!W39</f>
        <v>1</v>
      </c>
      <c r="X39" s="42">
        <f t="shared" ref="X39:X70" si="15">SUM(E39:O39)</f>
        <v>5</v>
      </c>
      <c r="Y39" s="5">
        <f t="shared" ref="Y39:Y70" si="16">SUM(P39:V39)</f>
        <v>-1</v>
      </c>
      <c r="Z39" s="5">
        <f t="shared" ref="Z39:Z70" si="17">SUM(W39)</f>
        <v>1</v>
      </c>
      <c r="AA39" s="37">
        <f t="shared" ref="AA39:AA70" si="18">D39-X39-Y39-Z39</f>
        <v>0</v>
      </c>
    </row>
    <row r="40" spans="1:27" s="22" customFormat="1" x14ac:dyDescent="0.2">
      <c r="A40" s="35">
        <v>39</v>
      </c>
      <c r="B40" s="36" t="s">
        <v>38</v>
      </c>
      <c r="C40" s="60" t="s">
        <v>29</v>
      </c>
      <c r="D40" s="54">
        <f t="shared" si="14"/>
        <v>8</v>
      </c>
      <c r="E40" s="61">
        <f>PONew!E40-Pres!E40</f>
        <v>1</v>
      </c>
      <c r="F40" s="61">
        <f>PONew!F40-Pres!F40</f>
        <v>1</v>
      </c>
      <c r="G40" s="61">
        <f>PONew!G40-Pres!G40</f>
        <v>1</v>
      </c>
      <c r="H40" s="61">
        <f>PONew!H40-Pres!H40</f>
        <v>0</v>
      </c>
      <c r="I40" s="61">
        <f>PONew!I40-Pres!I40</f>
        <v>1</v>
      </c>
      <c r="J40" s="61">
        <f>PONew!J40-Pres!J40</f>
        <v>0</v>
      </c>
      <c r="K40" s="61">
        <f>PONew!K40-Pres!K40</f>
        <v>0</v>
      </c>
      <c r="L40" s="61">
        <f>PONew!L40-Pres!L40</f>
        <v>0</v>
      </c>
      <c r="M40" s="61">
        <f>PONew!M40-Pres!M40</f>
        <v>0</v>
      </c>
      <c r="N40" s="61">
        <f>PONew!N40-Pres!N40</f>
        <v>0</v>
      </c>
      <c r="O40" s="61">
        <f>PONew!O40-Pres!O40</f>
        <v>0</v>
      </c>
      <c r="P40" s="61">
        <f>PONew!P40-Pres!P40</f>
        <v>0</v>
      </c>
      <c r="Q40" s="61">
        <f>PONew!Q40-Pres!Q40</f>
        <v>0</v>
      </c>
      <c r="R40" s="61">
        <f>PONew!R40-Pres!R40</f>
        <v>2</v>
      </c>
      <c r="S40" s="61">
        <f>PONew!S40-Pres!S40</f>
        <v>0</v>
      </c>
      <c r="T40" s="61">
        <f>PONew!T40-Pres!T40</f>
        <v>0</v>
      </c>
      <c r="U40" s="61">
        <f>PONew!U40-Pres!U40</f>
        <v>1</v>
      </c>
      <c r="V40" s="61">
        <f>PONew!V40-Pres!V40</f>
        <v>0</v>
      </c>
      <c r="W40" s="61">
        <f>PONew!W40-Pres!W40</f>
        <v>1</v>
      </c>
      <c r="X40" s="42">
        <f t="shared" si="15"/>
        <v>4</v>
      </c>
      <c r="Y40" s="5">
        <f t="shared" si="16"/>
        <v>3</v>
      </c>
      <c r="Z40" s="5">
        <f t="shared" si="17"/>
        <v>1</v>
      </c>
      <c r="AA40" s="37">
        <f t="shared" si="18"/>
        <v>0</v>
      </c>
    </row>
    <row r="41" spans="1:27" s="22" customFormat="1" ht="25.5" x14ac:dyDescent="0.2">
      <c r="A41" s="35">
        <v>40</v>
      </c>
      <c r="B41" s="36" t="s">
        <v>46</v>
      </c>
      <c r="C41" s="60" t="s">
        <v>55</v>
      </c>
      <c r="D41" s="54">
        <f t="shared" si="14"/>
        <v>2</v>
      </c>
      <c r="E41" s="61">
        <f>PONew!E41-Pres!E41</f>
        <v>-1</v>
      </c>
      <c r="F41" s="61">
        <f>PONew!F41-Pres!F41</f>
        <v>0</v>
      </c>
      <c r="G41" s="61">
        <f>PONew!G41-Pres!G41</f>
        <v>1</v>
      </c>
      <c r="H41" s="61">
        <f>PONew!H41-Pres!H41</f>
        <v>0</v>
      </c>
      <c r="I41" s="61">
        <f>PONew!I41-Pres!I41</f>
        <v>1</v>
      </c>
      <c r="J41" s="61">
        <f>PONew!J41-Pres!J41</f>
        <v>0</v>
      </c>
      <c r="K41" s="61">
        <f>PONew!K41-Pres!K41</f>
        <v>0</v>
      </c>
      <c r="L41" s="61">
        <f>PONew!L41-Pres!L41</f>
        <v>0</v>
      </c>
      <c r="M41" s="61">
        <f>PONew!M41-Pres!M41</f>
        <v>0</v>
      </c>
      <c r="N41" s="61">
        <f>PONew!N41-Pres!N41</f>
        <v>0</v>
      </c>
      <c r="O41" s="61">
        <f>PONew!O41-Pres!O41</f>
        <v>0</v>
      </c>
      <c r="P41" s="61">
        <f>PONew!P41-Pres!P41</f>
        <v>1</v>
      </c>
      <c r="Q41" s="61">
        <f>PONew!Q41-Pres!Q41</f>
        <v>1</v>
      </c>
      <c r="R41" s="61">
        <f>PONew!R41-Pres!R41</f>
        <v>0</v>
      </c>
      <c r="S41" s="61">
        <f>PONew!S41-Pres!S41</f>
        <v>0</v>
      </c>
      <c r="T41" s="61">
        <f>PONew!T41-Pres!T41</f>
        <v>0</v>
      </c>
      <c r="U41" s="61">
        <f>PONew!U41-Pres!U41</f>
        <v>1</v>
      </c>
      <c r="V41" s="61">
        <f>PONew!V41-Pres!V41</f>
        <v>0</v>
      </c>
      <c r="W41" s="61">
        <f>PONew!W41-Pres!W41</f>
        <v>-2</v>
      </c>
      <c r="X41" s="42">
        <f t="shared" si="15"/>
        <v>1</v>
      </c>
      <c r="Y41" s="5">
        <f t="shared" si="16"/>
        <v>3</v>
      </c>
      <c r="Z41" s="5">
        <f t="shared" si="17"/>
        <v>-2</v>
      </c>
      <c r="AA41" s="37">
        <f t="shared" si="18"/>
        <v>0</v>
      </c>
    </row>
    <row r="42" spans="1:27" s="22" customFormat="1" x14ac:dyDescent="0.2">
      <c r="A42" s="35">
        <v>41</v>
      </c>
      <c r="B42" s="36" t="s">
        <v>38</v>
      </c>
      <c r="C42" s="60" t="s">
        <v>56</v>
      </c>
      <c r="D42" s="54">
        <f t="shared" si="14"/>
        <v>5</v>
      </c>
      <c r="E42" s="61">
        <f>PONew!E42-Pres!E42</f>
        <v>1</v>
      </c>
      <c r="F42" s="61">
        <f>PONew!F42-Pres!F42</f>
        <v>0</v>
      </c>
      <c r="G42" s="61">
        <f>PONew!G42-Pres!G42</f>
        <v>0</v>
      </c>
      <c r="H42" s="61">
        <f>PONew!H42-Pres!H42</f>
        <v>0</v>
      </c>
      <c r="I42" s="61">
        <f>PONew!I42-Pres!I42</f>
        <v>1</v>
      </c>
      <c r="J42" s="61">
        <f>PONew!J42-Pres!J42</f>
        <v>0</v>
      </c>
      <c r="K42" s="61">
        <f>PONew!K42-Pres!K42</f>
        <v>0</v>
      </c>
      <c r="L42" s="61">
        <f>PONew!L42-Pres!L42</f>
        <v>0</v>
      </c>
      <c r="M42" s="61">
        <f>PONew!M42-Pres!M42</f>
        <v>0</v>
      </c>
      <c r="N42" s="61">
        <f>PONew!N42-Pres!N42</f>
        <v>0</v>
      </c>
      <c r="O42" s="61">
        <f>PONew!O42-Pres!O42</f>
        <v>0</v>
      </c>
      <c r="P42" s="61">
        <f>PONew!P42-Pres!P42</f>
        <v>0</v>
      </c>
      <c r="Q42" s="61">
        <f>PONew!Q42-Pres!Q42</f>
        <v>-1</v>
      </c>
      <c r="R42" s="61">
        <f>PONew!R42-Pres!R42</f>
        <v>2</v>
      </c>
      <c r="S42" s="61">
        <f>PONew!S42-Pres!S42</f>
        <v>0</v>
      </c>
      <c r="T42" s="61">
        <f>PONew!T42-Pres!T42</f>
        <v>0</v>
      </c>
      <c r="U42" s="61">
        <f>PONew!U42-Pres!U42</f>
        <v>1</v>
      </c>
      <c r="V42" s="61">
        <f>PONew!V42-Pres!V42</f>
        <v>0</v>
      </c>
      <c r="W42" s="61">
        <f>PONew!W42-Pres!W42</f>
        <v>1</v>
      </c>
      <c r="X42" s="42">
        <f t="shared" si="15"/>
        <v>2</v>
      </c>
      <c r="Y42" s="5">
        <f t="shared" si="16"/>
        <v>2</v>
      </c>
      <c r="Z42" s="5">
        <f t="shared" si="17"/>
        <v>1</v>
      </c>
      <c r="AA42" s="37">
        <f t="shared" si="18"/>
        <v>0</v>
      </c>
    </row>
    <row r="43" spans="1:27" s="22" customFormat="1" ht="38.25" x14ac:dyDescent="0.2">
      <c r="A43" s="35">
        <v>42</v>
      </c>
      <c r="B43" s="36" t="s">
        <v>38</v>
      </c>
      <c r="C43" s="60" t="s">
        <v>73</v>
      </c>
      <c r="D43" s="54">
        <f t="shared" si="14"/>
        <v>0</v>
      </c>
      <c r="E43" s="61">
        <f>PONew!E43-Pres!E43</f>
        <v>0</v>
      </c>
      <c r="F43" s="61">
        <f>PONew!F43-Pres!F43</f>
        <v>0</v>
      </c>
      <c r="G43" s="61">
        <f>PONew!G43-Pres!G43</f>
        <v>-1</v>
      </c>
      <c r="H43" s="61">
        <f>PONew!H43-Pres!H43</f>
        <v>1</v>
      </c>
      <c r="I43" s="61">
        <f>PONew!I43-Pres!I43</f>
        <v>1</v>
      </c>
      <c r="J43" s="61">
        <f>PONew!J43-Pres!J43</f>
        <v>0</v>
      </c>
      <c r="K43" s="61">
        <f>PONew!K43-Pres!K43</f>
        <v>0</v>
      </c>
      <c r="L43" s="61">
        <f>PONew!L43-Pres!L43</f>
        <v>0</v>
      </c>
      <c r="M43" s="61">
        <f>PONew!M43-Pres!M43</f>
        <v>0</v>
      </c>
      <c r="N43" s="61">
        <f>PONew!N43-Pres!N43</f>
        <v>0</v>
      </c>
      <c r="O43" s="61">
        <f>PONew!O43-Pres!O43</f>
        <v>0</v>
      </c>
      <c r="P43" s="61">
        <f>PONew!P43-Pres!P43</f>
        <v>0</v>
      </c>
      <c r="Q43" s="61">
        <f>PONew!Q43-Pres!Q43</f>
        <v>0</v>
      </c>
      <c r="R43" s="61">
        <f>PONew!R43-Pres!R43</f>
        <v>3</v>
      </c>
      <c r="S43" s="61">
        <f>PONew!S43-Pres!S43</f>
        <v>0</v>
      </c>
      <c r="T43" s="61">
        <f>PONew!T43-Pres!T43</f>
        <v>0</v>
      </c>
      <c r="U43" s="61">
        <f>PONew!U43-Pres!U43</f>
        <v>-2</v>
      </c>
      <c r="V43" s="61">
        <f>PONew!V43-Pres!V43</f>
        <v>0</v>
      </c>
      <c r="W43" s="61">
        <f>PONew!W43-Pres!W43</f>
        <v>-2</v>
      </c>
      <c r="X43" s="42">
        <f t="shared" si="15"/>
        <v>1</v>
      </c>
      <c r="Y43" s="5">
        <f t="shared" si="16"/>
        <v>1</v>
      </c>
      <c r="Z43" s="5">
        <f t="shared" si="17"/>
        <v>-2</v>
      </c>
      <c r="AA43" s="37">
        <f t="shared" si="18"/>
        <v>0</v>
      </c>
    </row>
    <row r="44" spans="1:27" s="22" customFormat="1" ht="25.5" x14ac:dyDescent="0.2">
      <c r="A44" s="35">
        <v>43</v>
      </c>
      <c r="B44" s="36" t="s">
        <v>38</v>
      </c>
      <c r="C44" s="60" t="s">
        <v>62</v>
      </c>
      <c r="D44" s="54">
        <f t="shared" si="14"/>
        <v>5</v>
      </c>
      <c r="E44" s="61">
        <f>PONew!E44-Pres!E44</f>
        <v>0</v>
      </c>
      <c r="F44" s="61">
        <f>PONew!F44-Pres!F44</f>
        <v>0</v>
      </c>
      <c r="G44" s="61">
        <f>PONew!G44-Pres!G44</f>
        <v>0</v>
      </c>
      <c r="H44" s="61">
        <f>PONew!H44-Pres!H44</f>
        <v>0</v>
      </c>
      <c r="I44" s="61">
        <f>PONew!I44-Pres!I44</f>
        <v>1</v>
      </c>
      <c r="J44" s="61">
        <f>PONew!J44-Pres!J44</f>
        <v>0</v>
      </c>
      <c r="K44" s="61">
        <f>PONew!K44-Pres!K44</f>
        <v>0</v>
      </c>
      <c r="L44" s="61">
        <f>PONew!L44-Pres!L44</f>
        <v>0</v>
      </c>
      <c r="M44" s="61">
        <f>PONew!M44-Pres!M44</f>
        <v>0</v>
      </c>
      <c r="N44" s="61">
        <f>PONew!N44-Pres!N44</f>
        <v>0</v>
      </c>
      <c r="O44" s="61">
        <f>PONew!O44-Pres!O44</f>
        <v>0</v>
      </c>
      <c r="P44" s="61">
        <f>PONew!P44-Pres!P44</f>
        <v>0</v>
      </c>
      <c r="Q44" s="61">
        <f>PONew!Q44-Pres!Q44</f>
        <v>1</v>
      </c>
      <c r="R44" s="61">
        <f>PONew!R44-Pres!R44</f>
        <v>2</v>
      </c>
      <c r="S44" s="61">
        <f>PONew!S44-Pres!S44</f>
        <v>0</v>
      </c>
      <c r="T44" s="61">
        <f>PONew!T44-Pres!T44</f>
        <v>0</v>
      </c>
      <c r="U44" s="61">
        <f>PONew!U44-Pres!U44</f>
        <v>0</v>
      </c>
      <c r="V44" s="61">
        <f>PONew!V44-Pres!V44</f>
        <v>0</v>
      </c>
      <c r="W44" s="61">
        <f>PONew!W44-Pres!W44</f>
        <v>1</v>
      </c>
      <c r="X44" s="42">
        <f t="shared" si="15"/>
        <v>1</v>
      </c>
      <c r="Y44" s="5">
        <f t="shared" si="16"/>
        <v>3</v>
      </c>
      <c r="Z44" s="5">
        <f t="shared" si="17"/>
        <v>1</v>
      </c>
      <c r="AA44" s="37">
        <f t="shared" si="18"/>
        <v>0</v>
      </c>
    </row>
    <row r="45" spans="1:27" s="22" customFormat="1" ht="25.5" x14ac:dyDescent="0.2">
      <c r="A45" s="35">
        <v>44</v>
      </c>
      <c r="B45" s="36" t="s">
        <v>38</v>
      </c>
      <c r="C45" s="60" t="s">
        <v>66</v>
      </c>
      <c r="D45" s="54">
        <f t="shared" si="14"/>
        <v>13</v>
      </c>
      <c r="E45" s="61">
        <f>PONew!E45-Pres!E45</f>
        <v>0</v>
      </c>
      <c r="F45" s="61">
        <f>PONew!F45-Pres!F45</f>
        <v>5</v>
      </c>
      <c r="G45" s="61">
        <f>PONew!G45-Pres!G45</f>
        <v>2</v>
      </c>
      <c r="H45" s="61">
        <f>PONew!H45-Pres!H45</f>
        <v>0</v>
      </c>
      <c r="I45" s="61">
        <f>PONew!I45-Pres!I45</f>
        <v>1</v>
      </c>
      <c r="J45" s="61">
        <f>PONew!J45-Pres!J45</f>
        <v>0</v>
      </c>
      <c r="K45" s="61">
        <f>PONew!K45-Pres!K45</f>
        <v>0</v>
      </c>
      <c r="L45" s="61">
        <f>PONew!L45-Pres!L45</f>
        <v>0</v>
      </c>
      <c r="M45" s="61">
        <f>PONew!M45-Pres!M45</f>
        <v>0</v>
      </c>
      <c r="N45" s="61">
        <f>PONew!N45-Pres!N45</f>
        <v>0</v>
      </c>
      <c r="O45" s="61">
        <f>PONew!O45-Pres!O45</f>
        <v>0</v>
      </c>
      <c r="P45" s="61">
        <f>PONew!P45-Pres!P45</f>
        <v>0</v>
      </c>
      <c r="Q45" s="61">
        <f>PONew!Q45-Pres!Q45</f>
        <v>1</v>
      </c>
      <c r="R45" s="61">
        <f>PONew!R45-Pres!R45</f>
        <v>2</v>
      </c>
      <c r="S45" s="61">
        <f>PONew!S45-Pres!S45</f>
        <v>0</v>
      </c>
      <c r="T45" s="61">
        <f>PONew!T45-Pres!T45</f>
        <v>0</v>
      </c>
      <c r="U45" s="61">
        <f>PONew!U45-Pres!U45</f>
        <v>2</v>
      </c>
      <c r="V45" s="61">
        <f>PONew!V45-Pres!V45</f>
        <v>0</v>
      </c>
      <c r="W45" s="61">
        <f>PONew!W45-Pres!W45</f>
        <v>0</v>
      </c>
      <c r="X45" s="42">
        <f t="shared" si="15"/>
        <v>8</v>
      </c>
      <c r="Y45" s="5">
        <f t="shared" si="16"/>
        <v>5</v>
      </c>
      <c r="Z45" s="5">
        <f t="shared" si="17"/>
        <v>0</v>
      </c>
      <c r="AA45" s="37">
        <f t="shared" si="18"/>
        <v>0</v>
      </c>
    </row>
    <row r="46" spans="1:27" s="22" customFormat="1" ht="25.5" x14ac:dyDescent="0.2">
      <c r="A46" s="35">
        <v>45</v>
      </c>
      <c r="B46" s="36" t="s">
        <v>38</v>
      </c>
      <c r="C46" s="60" t="s">
        <v>71</v>
      </c>
      <c r="D46" s="54">
        <f t="shared" si="14"/>
        <v>10</v>
      </c>
      <c r="E46" s="61">
        <f>PONew!E46-Pres!E46</f>
        <v>1</v>
      </c>
      <c r="F46" s="61">
        <f>PONew!F46-Pres!F46</f>
        <v>3</v>
      </c>
      <c r="G46" s="61">
        <f>PONew!G46-Pres!G46</f>
        <v>1</v>
      </c>
      <c r="H46" s="61">
        <f>PONew!H46-Pres!H46</f>
        <v>0</v>
      </c>
      <c r="I46" s="61">
        <f>PONew!I46-Pres!I46</f>
        <v>0</v>
      </c>
      <c r="J46" s="61">
        <f>PONew!J46-Pres!J46</f>
        <v>0</v>
      </c>
      <c r="K46" s="61">
        <f>PONew!K46-Pres!K46</f>
        <v>0</v>
      </c>
      <c r="L46" s="61">
        <f>PONew!L46-Pres!L46</f>
        <v>0</v>
      </c>
      <c r="M46" s="61">
        <f>PONew!M46-Pres!M46</f>
        <v>0</v>
      </c>
      <c r="N46" s="61">
        <f>PONew!N46-Pres!N46</f>
        <v>0</v>
      </c>
      <c r="O46" s="61">
        <f>PONew!O46-Pres!O46</f>
        <v>0</v>
      </c>
      <c r="P46" s="61">
        <f>PONew!P46-Pres!P46</f>
        <v>0</v>
      </c>
      <c r="Q46" s="61">
        <f>PONew!Q46-Pres!Q46</f>
        <v>1</v>
      </c>
      <c r="R46" s="61">
        <f>PONew!R46-Pres!R46</f>
        <v>1</v>
      </c>
      <c r="S46" s="61">
        <f>PONew!S46-Pres!S46</f>
        <v>0</v>
      </c>
      <c r="T46" s="61">
        <f>PONew!T46-Pres!T46</f>
        <v>0</v>
      </c>
      <c r="U46" s="61">
        <f>PONew!U46-Pres!U46</f>
        <v>2</v>
      </c>
      <c r="V46" s="61">
        <f>PONew!V46-Pres!V46</f>
        <v>0</v>
      </c>
      <c r="W46" s="61">
        <f>PONew!W46-Pres!W46</f>
        <v>1</v>
      </c>
      <c r="X46" s="42">
        <f t="shared" si="15"/>
        <v>5</v>
      </c>
      <c r="Y46" s="5">
        <f t="shared" si="16"/>
        <v>4</v>
      </c>
      <c r="Z46" s="5">
        <f t="shared" si="17"/>
        <v>1</v>
      </c>
      <c r="AA46" s="37">
        <f t="shared" si="18"/>
        <v>0</v>
      </c>
    </row>
    <row r="47" spans="1:27" s="22" customFormat="1" ht="25.5" x14ac:dyDescent="0.2">
      <c r="A47" s="35">
        <v>46</v>
      </c>
      <c r="B47" s="36" t="s">
        <v>44</v>
      </c>
      <c r="C47" s="60" t="s">
        <v>49</v>
      </c>
      <c r="D47" s="54">
        <f t="shared" si="14"/>
        <v>6</v>
      </c>
      <c r="E47" s="61">
        <f>PONew!E47-Pres!E47</f>
        <v>1</v>
      </c>
      <c r="F47" s="61">
        <f>PONew!F47-Pres!F47</f>
        <v>-2</v>
      </c>
      <c r="G47" s="61">
        <f>PONew!G47-Pres!G47</f>
        <v>1</v>
      </c>
      <c r="H47" s="61">
        <f>PONew!H47-Pres!H47</f>
        <v>-1</v>
      </c>
      <c r="I47" s="61">
        <f>PONew!I47-Pres!I47</f>
        <v>1</v>
      </c>
      <c r="J47" s="61">
        <f>PONew!J47-Pres!J47</f>
        <v>0</v>
      </c>
      <c r="K47" s="61">
        <f>PONew!K47-Pres!K47</f>
        <v>0</v>
      </c>
      <c r="L47" s="61">
        <f>PONew!L47-Pres!L47</f>
        <v>0</v>
      </c>
      <c r="M47" s="61">
        <f>PONew!M47-Pres!M47</f>
        <v>0</v>
      </c>
      <c r="N47" s="61">
        <f>PONew!N47-Pres!N47</f>
        <v>0</v>
      </c>
      <c r="O47" s="61">
        <f>PONew!O47-Pres!O47</f>
        <v>0</v>
      </c>
      <c r="P47" s="61">
        <f>PONew!P47-Pres!P47</f>
        <v>1</v>
      </c>
      <c r="Q47" s="61">
        <f>PONew!Q47-Pres!Q47</f>
        <v>0</v>
      </c>
      <c r="R47" s="61">
        <f>PONew!R47-Pres!R47</f>
        <v>1</v>
      </c>
      <c r="S47" s="61">
        <f>PONew!S47-Pres!S47</f>
        <v>0</v>
      </c>
      <c r="T47" s="61">
        <f>PONew!T47-Pres!T47</f>
        <v>1</v>
      </c>
      <c r="U47" s="61">
        <f>PONew!U47-Pres!U47</f>
        <v>2</v>
      </c>
      <c r="V47" s="61">
        <f>PONew!V47-Pres!V47</f>
        <v>0</v>
      </c>
      <c r="W47" s="61">
        <f>PONew!W47-Pres!W47</f>
        <v>1</v>
      </c>
      <c r="X47" s="42">
        <f t="shared" si="15"/>
        <v>0</v>
      </c>
      <c r="Y47" s="5">
        <f t="shared" si="16"/>
        <v>5</v>
      </c>
      <c r="Z47" s="5">
        <f t="shared" si="17"/>
        <v>1</v>
      </c>
      <c r="AA47" s="37">
        <f t="shared" si="18"/>
        <v>0</v>
      </c>
    </row>
    <row r="48" spans="1:27" s="22" customFormat="1" x14ac:dyDescent="0.2">
      <c r="A48" s="35">
        <v>47</v>
      </c>
      <c r="B48" s="36" t="s">
        <v>38</v>
      </c>
      <c r="C48" s="60" t="s">
        <v>58</v>
      </c>
      <c r="D48" s="54">
        <f t="shared" si="14"/>
        <v>0</v>
      </c>
      <c r="E48" s="61">
        <f>PONew!E48-Pres!E48</f>
        <v>0</v>
      </c>
      <c r="F48" s="61">
        <f>PONew!F48-Pres!F48</f>
        <v>-1</v>
      </c>
      <c r="G48" s="61">
        <f>PONew!G48-Pres!G48</f>
        <v>2</v>
      </c>
      <c r="H48" s="61">
        <f>PONew!H48-Pres!H48</f>
        <v>0</v>
      </c>
      <c r="I48" s="61">
        <f>PONew!I48-Pres!I48</f>
        <v>1</v>
      </c>
      <c r="J48" s="61">
        <f>PONew!J48-Pres!J48</f>
        <v>0</v>
      </c>
      <c r="K48" s="61">
        <f>PONew!K48-Pres!K48</f>
        <v>0</v>
      </c>
      <c r="L48" s="61">
        <f>PONew!L48-Pres!L48</f>
        <v>0</v>
      </c>
      <c r="M48" s="61">
        <f>PONew!M48-Pres!M48</f>
        <v>0</v>
      </c>
      <c r="N48" s="61">
        <f>PONew!N48-Pres!N48</f>
        <v>0</v>
      </c>
      <c r="O48" s="61">
        <f>PONew!O48-Pres!O48</f>
        <v>0</v>
      </c>
      <c r="P48" s="61">
        <f>PONew!P48-Pres!P48</f>
        <v>0</v>
      </c>
      <c r="Q48" s="61">
        <f>PONew!Q48-Pres!Q48</f>
        <v>-2</v>
      </c>
      <c r="R48" s="61">
        <f>PONew!R48-Pres!R48</f>
        <v>2</v>
      </c>
      <c r="S48" s="61">
        <f>PONew!S48-Pres!S48</f>
        <v>0</v>
      </c>
      <c r="T48" s="61">
        <f>PONew!T48-Pres!T48</f>
        <v>0</v>
      </c>
      <c r="U48" s="61">
        <f>PONew!U48-Pres!U48</f>
        <v>-3</v>
      </c>
      <c r="V48" s="61">
        <f>PONew!V48-Pres!V48</f>
        <v>0</v>
      </c>
      <c r="W48" s="61">
        <f>PONew!W48-Pres!W48</f>
        <v>1</v>
      </c>
      <c r="X48" s="42">
        <f t="shared" si="15"/>
        <v>2</v>
      </c>
      <c r="Y48" s="5">
        <f t="shared" si="16"/>
        <v>-3</v>
      </c>
      <c r="Z48" s="5">
        <f t="shared" si="17"/>
        <v>1</v>
      </c>
      <c r="AA48" s="37">
        <f t="shared" si="18"/>
        <v>0</v>
      </c>
    </row>
    <row r="49" spans="1:27" s="22" customFormat="1" x14ac:dyDescent="0.2">
      <c r="A49" s="35">
        <v>48</v>
      </c>
      <c r="B49" s="36" t="s">
        <v>44</v>
      </c>
      <c r="C49" s="60" t="s">
        <v>54</v>
      </c>
      <c r="D49" s="54">
        <f t="shared" si="14"/>
        <v>-4</v>
      </c>
      <c r="E49" s="61">
        <f>PONew!E49-Pres!E49</f>
        <v>1</v>
      </c>
      <c r="F49" s="61">
        <f>PONew!F49-Pres!F49</f>
        <v>-3</v>
      </c>
      <c r="G49" s="61">
        <f>PONew!G49-Pres!G49</f>
        <v>1</v>
      </c>
      <c r="H49" s="61">
        <f>PONew!H49-Pres!H49</f>
        <v>0</v>
      </c>
      <c r="I49" s="61">
        <f>PONew!I49-Pres!I49</f>
        <v>1</v>
      </c>
      <c r="J49" s="61">
        <f>PONew!J49-Pres!J49</f>
        <v>0</v>
      </c>
      <c r="K49" s="61">
        <f>PONew!K49-Pres!K49</f>
        <v>0</v>
      </c>
      <c r="L49" s="61">
        <f>PONew!L49-Pres!L49</f>
        <v>0</v>
      </c>
      <c r="M49" s="61">
        <f>PONew!M49-Pres!M49</f>
        <v>0</v>
      </c>
      <c r="N49" s="61">
        <f>PONew!N49-Pres!N49</f>
        <v>0</v>
      </c>
      <c r="O49" s="61">
        <f>PONew!O49-Pres!O49</f>
        <v>0</v>
      </c>
      <c r="P49" s="61">
        <f>PONew!P49-Pres!P49</f>
        <v>1</v>
      </c>
      <c r="Q49" s="61">
        <f>PONew!Q49-Pres!Q49</f>
        <v>1</v>
      </c>
      <c r="R49" s="61">
        <f>PONew!R49-Pres!R49</f>
        <v>0</v>
      </c>
      <c r="S49" s="61">
        <f>PONew!S49-Pres!S49</f>
        <v>0</v>
      </c>
      <c r="T49" s="61">
        <f>PONew!T49-Pres!T49</f>
        <v>1</v>
      </c>
      <c r="U49" s="61">
        <f>PONew!U49-Pres!U49</f>
        <v>-6</v>
      </c>
      <c r="V49" s="61">
        <f>PONew!V49-Pres!V49</f>
        <v>0</v>
      </c>
      <c r="W49" s="61">
        <f>PONew!W49-Pres!W49</f>
        <v>-1</v>
      </c>
      <c r="X49" s="42">
        <f t="shared" si="15"/>
        <v>0</v>
      </c>
      <c r="Y49" s="5">
        <f t="shared" si="16"/>
        <v>-3</v>
      </c>
      <c r="Z49" s="5">
        <f t="shared" si="17"/>
        <v>-1</v>
      </c>
      <c r="AA49" s="37">
        <f t="shared" si="18"/>
        <v>0</v>
      </c>
    </row>
    <row r="50" spans="1:27" s="22" customFormat="1" x14ac:dyDescent="0.2">
      <c r="A50" s="35">
        <v>49</v>
      </c>
      <c r="B50" s="36" t="s">
        <v>38</v>
      </c>
      <c r="C50" s="60" t="s">
        <v>70</v>
      </c>
      <c r="D50" s="54">
        <f t="shared" si="14"/>
        <v>14</v>
      </c>
      <c r="E50" s="61">
        <f>PONew!E50-Pres!E50</f>
        <v>1</v>
      </c>
      <c r="F50" s="61">
        <f>PONew!F50-Pres!F50</f>
        <v>4</v>
      </c>
      <c r="G50" s="61">
        <f>PONew!G50-Pres!G50</f>
        <v>2</v>
      </c>
      <c r="H50" s="61">
        <f>PONew!H50-Pres!H50</f>
        <v>0</v>
      </c>
      <c r="I50" s="61">
        <f>PONew!I50-Pres!I50</f>
        <v>1</v>
      </c>
      <c r="J50" s="61">
        <f>PONew!J50-Pres!J50</f>
        <v>0</v>
      </c>
      <c r="K50" s="61">
        <f>PONew!K50-Pres!K50</f>
        <v>0</v>
      </c>
      <c r="L50" s="61">
        <f>PONew!L50-Pres!L50</f>
        <v>0</v>
      </c>
      <c r="M50" s="61">
        <f>PONew!M50-Pres!M50</f>
        <v>0</v>
      </c>
      <c r="N50" s="61">
        <f>PONew!N50-Pres!N50</f>
        <v>0</v>
      </c>
      <c r="O50" s="61">
        <f>PONew!O50-Pres!O50</f>
        <v>0</v>
      </c>
      <c r="P50" s="61">
        <f>PONew!P50-Pres!P50</f>
        <v>0</v>
      </c>
      <c r="Q50" s="61">
        <f>PONew!Q50-Pres!Q50</f>
        <v>1</v>
      </c>
      <c r="R50" s="61">
        <f>PONew!R50-Pres!R50</f>
        <v>2</v>
      </c>
      <c r="S50" s="61">
        <f>PONew!S50-Pres!S50</f>
        <v>0</v>
      </c>
      <c r="T50" s="61">
        <f>PONew!T50-Pres!T50</f>
        <v>0</v>
      </c>
      <c r="U50" s="61">
        <f>PONew!U50-Pres!U50</f>
        <v>2</v>
      </c>
      <c r="V50" s="61">
        <f>PONew!V50-Pres!V50</f>
        <v>0</v>
      </c>
      <c r="W50" s="61">
        <f>PONew!W50-Pres!W50</f>
        <v>1</v>
      </c>
      <c r="X50" s="42">
        <f t="shared" si="15"/>
        <v>8</v>
      </c>
      <c r="Y50" s="5">
        <f t="shared" si="16"/>
        <v>5</v>
      </c>
      <c r="Z50" s="5">
        <f t="shared" si="17"/>
        <v>1</v>
      </c>
      <c r="AA50" s="37">
        <f t="shared" si="18"/>
        <v>0</v>
      </c>
    </row>
    <row r="51" spans="1:27" s="22" customFormat="1" x14ac:dyDescent="0.2">
      <c r="A51" s="35">
        <v>50</v>
      </c>
      <c r="B51" s="36" t="s">
        <v>38</v>
      </c>
      <c r="C51" s="60" t="s">
        <v>57</v>
      </c>
      <c r="D51" s="54">
        <f t="shared" si="14"/>
        <v>4</v>
      </c>
      <c r="E51" s="61">
        <f>PONew!E51-Pres!E51</f>
        <v>1</v>
      </c>
      <c r="F51" s="61">
        <f>PONew!F51-Pres!F51</f>
        <v>4</v>
      </c>
      <c r="G51" s="61">
        <f>PONew!G51-Pres!G51</f>
        <v>-2</v>
      </c>
      <c r="H51" s="61">
        <f>PONew!H51-Pres!H51</f>
        <v>0</v>
      </c>
      <c r="I51" s="61">
        <f>PONew!I51-Pres!I51</f>
        <v>1</v>
      </c>
      <c r="J51" s="61">
        <f>PONew!J51-Pres!J51</f>
        <v>0</v>
      </c>
      <c r="K51" s="61">
        <f>PONew!K51-Pres!K51</f>
        <v>0</v>
      </c>
      <c r="L51" s="61">
        <f>PONew!L51-Pres!L51</f>
        <v>0</v>
      </c>
      <c r="M51" s="61">
        <f>PONew!M51-Pres!M51</f>
        <v>0</v>
      </c>
      <c r="N51" s="61">
        <f>PONew!N51-Pres!N51</f>
        <v>0</v>
      </c>
      <c r="O51" s="61">
        <f>PONew!O51-Pres!O51</f>
        <v>0</v>
      </c>
      <c r="P51" s="61">
        <f>PONew!P51-Pres!P51</f>
        <v>0</v>
      </c>
      <c r="Q51" s="61">
        <f>PONew!Q51-Pres!Q51</f>
        <v>1</v>
      </c>
      <c r="R51" s="61">
        <f>PONew!R51-Pres!R51</f>
        <v>0</v>
      </c>
      <c r="S51" s="61">
        <f>PONew!S51-Pres!S51</f>
        <v>0</v>
      </c>
      <c r="T51" s="61">
        <f>PONew!T51-Pres!T51</f>
        <v>0</v>
      </c>
      <c r="U51" s="61">
        <f>PONew!U51-Pres!U51</f>
        <v>1</v>
      </c>
      <c r="V51" s="61">
        <f>PONew!V51-Pres!V51</f>
        <v>-2</v>
      </c>
      <c r="W51" s="61">
        <f>PONew!W51-Pres!W51</f>
        <v>0</v>
      </c>
      <c r="X51" s="42">
        <f t="shared" si="15"/>
        <v>4</v>
      </c>
      <c r="Y51" s="5">
        <f t="shared" si="16"/>
        <v>0</v>
      </c>
      <c r="Z51" s="5">
        <f t="shared" si="17"/>
        <v>0</v>
      </c>
      <c r="AA51" s="37">
        <f t="shared" si="18"/>
        <v>0</v>
      </c>
    </row>
    <row r="52" spans="1:27" s="22" customFormat="1" x14ac:dyDescent="0.2">
      <c r="A52" s="35">
        <v>51</v>
      </c>
      <c r="B52" s="36" t="s">
        <v>46</v>
      </c>
      <c r="C52" s="60" t="s">
        <v>53</v>
      </c>
      <c r="D52" s="54">
        <f t="shared" si="14"/>
        <v>1</v>
      </c>
      <c r="E52" s="61">
        <f>PONew!E52-Pres!E52</f>
        <v>1</v>
      </c>
      <c r="F52" s="61">
        <f>PONew!F52-Pres!F52</f>
        <v>-6</v>
      </c>
      <c r="G52" s="61">
        <f>PONew!G52-Pres!G52</f>
        <v>3</v>
      </c>
      <c r="H52" s="61">
        <f>PONew!H52-Pres!H52</f>
        <v>0</v>
      </c>
      <c r="I52" s="61">
        <f>PONew!I52-Pres!I52</f>
        <v>1</v>
      </c>
      <c r="J52" s="61">
        <f>PONew!J52-Pres!J52</f>
        <v>0</v>
      </c>
      <c r="K52" s="61">
        <f>PONew!K52-Pres!K52</f>
        <v>0</v>
      </c>
      <c r="L52" s="61">
        <f>PONew!L52-Pres!L52</f>
        <v>0</v>
      </c>
      <c r="M52" s="61">
        <f>PONew!M52-Pres!M52</f>
        <v>0</v>
      </c>
      <c r="N52" s="61">
        <f>PONew!N52-Pres!N52</f>
        <v>0</v>
      </c>
      <c r="O52" s="61">
        <f>PONew!O52-Pres!O52</f>
        <v>0</v>
      </c>
      <c r="P52" s="61">
        <f>PONew!P52-Pres!P52</f>
        <v>1</v>
      </c>
      <c r="Q52" s="61">
        <f>PONew!Q52-Pres!Q52</f>
        <v>0</v>
      </c>
      <c r="R52" s="61">
        <f>PONew!R52-Pres!R52</f>
        <v>1</v>
      </c>
      <c r="S52" s="61">
        <f>PONew!S52-Pres!S52</f>
        <v>0</v>
      </c>
      <c r="T52" s="61">
        <f>PONew!T52-Pres!T52</f>
        <v>0</v>
      </c>
      <c r="U52" s="61">
        <f>PONew!U52-Pres!U52</f>
        <v>-1</v>
      </c>
      <c r="V52" s="61">
        <f>PONew!V52-Pres!V52</f>
        <v>0</v>
      </c>
      <c r="W52" s="61">
        <f>PONew!W52-Pres!W52</f>
        <v>1</v>
      </c>
      <c r="X52" s="42">
        <f t="shared" si="15"/>
        <v>-1</v>
      </c>
      <c r="Y52" s="5">
        <f t="shared" si="16"/>
        <v>1</v>
      </c>
      <c r="Z52" s="5">
        <f t="shared" si="17"/>
        <v>1</v>
      </c>
      <c r="AA52" s="37">
        <f t="shared" si="18"/>
        <v>0</v>
      </c>
    </row>
    <row r="53" spans="1:27" s="22" customFormat="1" x14ac:dyDescent="0.2">
      <c r="A53" s="35">
        <v>52</v>
      </c>
      <c r="B53" s="36" t="s">
        <v>38</v>
      </c>
      <c r="C53" s="60" t="s">
        <v>65</v>
      </c>
      <c r="D53" s="54">
        <f t="shared" si="14"/>
        <v>9</v>
      </c>
      <c r="E53" s="61">
        <f>PONew!E53-Pres!E53</f>
        <v>0</v>
      </c>
      <c r="F53" s="61">
        <f>PONew!F53-Pres!F53</f>
        <v>2</v>
      </c>
      <c r="G53" s="61">
        <f>PONew!G53-Pres!G53</f>
        <v>2</v>
      </c>
      <c r="H53" s="61">
        <f>PONew!H53-Pres!H53</f>
        <v>0</v>
      </c>
      <c r="I53" s="61">
        <f>PONew!I53-Pres!I53</f>
        <v>1</v>
      </c>
      <c r="J53" s="61">
        <f>PONew!J53-Pres!J53</f>
        <v>0</v>
      </c>
      <c r="K53" s="61">
        <f>PONew!K53-Pres!K53</f>
        <v>0</v>
      </c>
      <c r="L53" s="61">
        <f>PONew!L53-Pres!L53</f>
        <v>0</v>
      </c>
      <c r="M53" s="61">
        <f>PONew!M53-Pres!M53</f>
        <v>0</v>
      </c>
      <c r="N53" s="61">
        <f>PONew!N53-Pres!N53</f>
        <v>0</v>
      </c>
      <c r="O53" s="61">
        <f>PONew!O53-Pres!O53</f>
        <v>0</v>
      </c>
      <c r="P53" s="61">
        <f>PONew!P53-Pres!P53</f>
        <v>0</v>
      </c>
      <c r="Q53" s="61">
        <f>PONew!Q53-Pres!Q53</f>
        <v>1</v>
      </c>
      <c r="R53" s="61">
        <f>PONew!R53-Pres!R53</f>
        <v>2</v>
      </c>
      <c r="S53" s="61">
        <f>PONew!S53-Pres!S53</f>
        <v>0</v>
      </c>
      <c r="T53" s="61">
        <f>PONew!T53-Pres!T53</f>
        <v>1</v>
      </c>
      <c r="U53" s="61">
        <f>PONew!U53-Pres!U53</f>
        <v>-1</v>
      </c>
      <c r="V53" s="61">
        <f>PONew!V53-Pres!V53</f>
        <v>0</v>
      </c>
      <c r="W53" s="61">
        <f>PONew!W53-Pres!W53</f>
        <v>1</v>
      </c>
      <c r="X53" s="42">
        <f t="shared" si="15"/>
        <v>5</v>
      </c>
      <c r="Y53" s="5">
        <f t="shared" si="16"/>
        <v>3</v>
      </c>
      <c r="Z53" s="5">
        <f t="shared" si="17"/>
        <v>1</v>
      </c>
      <c r="AA53" s="37">
        <f t="shared" si="18"/>
        <v>0</v>
      </c>
    </row>
    <row r="54" spans="1:27" s="22" customFormat="1" x14ac:dyDescent="0.2">
      <c r="A54" s="35">
        <v>53</v>
      </c>
      <c r="B54" s="36" t="s">
        <v>38</v>
      </c>
      <c r="C54" s="60" t="s">
        <v>63</v>
      </c>
      <c r="D54" s="54">
        <f t="shared" si="14"/>
        <v>7</v>
      </c>
      <c r="E54" s="61">
        <f>PONew!E54-Pres!E54</f>
        <v>1</v>
      </c>
      <c r="F54" s="61">
        <f>PONew!F54-Pres!F54</f>
        <v>1</v>
      </c>
      <c r="G54" s="61">
        <f>PONew!G54-Pres!G54</f>
        <v>1</v>
      </c>
      <c r="H54" s="61">
        <f>PONew!H54-Pres!H54</f>
        <v>0</v>
      </c>
      <c r="I54" s="61">
        <f>PONew!I54-Pres!I54</f>
        <v>1</v>
      </c>
      <c r="J54" s="61">
        <f>PONew!J54-Pres!J54</f>
        <v>0</v>
      </c>
      <c r="K54" s="61">
        <f>PONew!K54-Pres!K54</f>
        <v>0</v>
      </c>
      <c r="L54" s="61">
        <f>PONew!L54-Pres!L54</f>
        <v>0</v>
      </c>
      <c r="M54" s="61">
        <f>PONew!M54-Pres!M54</f>
        <v>0</v>
      </c>
      <c r="N54" s="61">
        <f>PONew!N54-Pres!N54</f>
        <v>0</v>
      </c>
      <c r="O54" s="61">
        <f>PONew!O54-Pres!O54</f>
        <v>0</v>
      </c>
      <c r="P54" s="61">
        <f>PONew!P54-Pres!P54</f>
        <v>-1</v>
      </c>
      <c r="Q54" s="61">
        <f>PONew!Q54-Pres!Q54</f>
        <v>0</v>
      </c>
      <c r="R54" s="61">
        <f>PONew!R54-Pres!R54</f>
        <v>2</v>
      </c>
      <c r="S54" s="61">
        <f>PONew!S54-Pres!S54</f>
        <v>0</v>
      </c>
      <c r="T54" s="61">
        <f>PONew!T54-Pres!T54</f>
        <v>0</v>
      </c>
      <c r="U54" s="61">
        <f>PONew!U54-Pres!U54</f>
        <v>2</v>
      </c>
      <c r="V54" s="61">
        <f>PONew!V54-Pres!V54</f>
        <v>0</v>
      </c>
      <c r="W54" s="61">
        <f>PONew!W54-Pres!W54</f>
        <v>0</v>
      </c>
      <c r="X54" s="42">
        <f t="shared" si="15"/>
        <v>4</v>
      </c>
      <c r="Y54" s="5">
        <f t="shared" si="16"/>
        <v>3</v>
      </c>
      <c r="Z54" s="5">
        <f t="shared" si="17"/>
        <v>0</v>
      </c>
      <c r="AA54" s="37">
        <f t="shared" si="18"/>
        <v>0</v>
      </c>
    </row>
    <row r="55" spans="1:27" s="22" customFormat="1" ht="25.5" x14ac:dyDescent="0.2">
      <c r="A55" s="35">
        <v>54</v>
      </c>
      <c r="B55" s="36" t="s">
        <v>51</v>
      </c>
      <c r="C55" s="60" t="s">
        <v>52</v>
      </c>
      <c r="D55" s="54">
        <f t="shared" si="14"/>
        <v>-3</v>
      </c>
      <c r="E55" s="61">
        <f>PONew!E55-Pres!E55</f>
        <v>-4</v>
      </c>
      <c r="F55" s="61">
        <f>PONew!F55-Pres!F55</f>
        <v>-2</v>
      </c>
      <c r="G55" s="61">
        <f>PONew!G55-Pres!G55</f>
        <v>1</v>
      </c>
      <c r="H55" s="61">
        <f>PONew!H55-Pres!H55</f>
        <v>0</v>
      </c>
      <c r="I55" s="61">
        <f>PONew!I55-Pres!I55</f>
        <v>0</v>
      </c>
      <c r="J55" s="61">
        <f>PONew!J55-Pres!J55</f>
        <v>0</v>
      </c>
      <c r="K55" s="61">
        <f>PONew!K55-Pres!K55</f>
        <v>0</v>
      </c>
      <c r="L55" s="61">
        <f>PONew!L55-Pres!L55</f>
        <v>0</v>
      </c>
      <c r="M55" s="61">
        <f>PONew!M55-Pres!M55</f>
        <v>0</v>
      </c>
      <c r="N55" s="61">
        <f>PONew!N55-Pres!N55</f>
        <v>0</v>
      </c>
      <c r="O55" s="61">
        <f>PONew!O55-Pres!O55</f>
        <v>0</v>
      </c>
      <c r="P55" s="61">
        <f>PONew!P55-Pres!P55</f>
        <v>2</v>
      </c>
      <c r="Q55" s="61">
        <f>PONew!Q55-Pres!Q55</f>
        <v>0</v>
      </c>
      <c r="R55" s="61">
        <f>PONew!R55-Pres!R55</f>
        <v>1</v>
      </c>
      <c r="S55" s="61">
        <f>PONew!S55-Pres!S55</f>
        <v>0</v>
      </c>
      <c r="T55" s="61">
        <f>PONew!T55-Pres!T55</f>
        <v>0</v>
      </c>
      <c r="U55" s="61">
        <f>PONew!U55-Pres!U55</f>
        <v>-2</v>
      </c>
      <c r="V55" s="61">
        <f>PONew!V55-Pres!V55</f>
        <v>0</v>
      </c>
      <c r="W55" s="61">
        <f>PONew!W55-Pres!W55</f>
        <v>1</v>
      </c>
      <c r="X55" s="42">
        <f t="shared" si="15"/>
        <v>-5</v>
      </c>
      <c r="Y55" s="5">
        <f t="shared" si="16"/>
        <v>1</v>
      </c>
      <c r="Z55" s="5">
        <f t="shared" si="17"/>
        <v>1</v>
      </c>
      <c r="AA55" s="37">
        <f t="shared" si="18"/>
        <v>0</v>
      </c>
    </row>
    <row r="56" spans="1:27" s="22" customFormat="1" ht="25.5" x14ac:dyDescent="0.2">
      <c r="A56" s="35">
        <v>55</v>
      </c>
      <c r="B56" s="36" t="s">
        <v>38</v>
      </c>
      <c r="C56" s="60" t="s">
        <v>64</v>
      </c>
      <c r="D56" s="54">
        <f t="shared" si="14"/>
        <v>2</v>
      </c>
      <c r="E56" s="61">
        <f>PONew!E56-Pres!E56</f>
        <v>0</v>
      </c>
      <c r="F56" s="61">
        <f>PONew!F56-Pres!F56</f>
        <v>2</v>
      </c>
      <c r="G56" s="61">
        <f>PONew!G56-Pres!G56</f>
        <v>0</v>
      </c>
      <c r="H56" s="61">
        <f>PONew!H56-Pres!H56</f>
        <v>0</v>
      </c>
      <c r="I56" s="61">
        <f>PONew!I56-Pres!I56</f>
        <v>0</v>
      </c>
      <c r="J56" s="61">
        <f>PONew!J56-Pres!J56</f>
        <v>0</v>
      </c>
      <c r="K56" s="61">
        <f>PONew!K56-Pres!K56</f>
        <v>0</v>
      </c>
      <c r="L56" s="61">
        <f>PONew!L56-Pres!L56</f>
        <v>0</v>
      </c>
      <c r="M56" s="61">
        <f>PONew!M56-Pres!M56</f>
        <v>0</v>
      </c>
      <c r="N56" s="61">
        <f>PONew!N56-Pres!N56</f>
        <v>0</v>
      </c>
      <c r="O56" s="61">
        <f>PONew!O56-Pres!O56</f>
        <v>0</v>
      </c>
      <c r="P56" s="61">
        <f>PONew!P56-Pres!P56</f>
        <v>-2</v>
      </c>
      <c r="Q56" s="61">
        <f>PONew!Q56-Pres!Q56</f>
        <v>0</v>
      </c>
      <c r="R56" s="61">
        <f>PONew!R56-Pres!R56</f>
        <v>1</v>
      </c>
      <c r="S56" s="61">
        <f>PONew!S56-Pres!S56</f>
        <v>0</v>
      </c>
      <c r="T56" s="61">
        <f>PONew!T56-Pres!T56</f>
        <v>0</v>
      </c>
      <c r="U56" s="61">
        <f>PONew!U56-Pres!U56</f>
        <v>1</v>
      </c>
      <c r="V56" s="61">
        <f>PONew!V56-Pres!V56</f>
        <v>0</v>
      </c>
      <c r="W56" s="61">
        <f>PONew!W56-Pres!W56</f>
        <v>0</v>
      </c>
      <c r="X56" s="42">
        <f t="shared" si="15"/>
        <v>2</v>
      </c>
      <c r="Y56" s="5">
        <f t="shared" si="16"/>
        <v>0</v>
      </c>
      <c r="Z56" s="5">
        <f t="shared" si="17"/>
        <v>0</v>
      </c>
      <c r="AA56" s="37">
        <f t="shared" si="18"/>
        <v>0</v>
      </c>
    </row>
    <row r="57" spans="1:27" s="22" customFormat="1" x14ac:dyDescent="0.2">
      <c r="A57" s="35">
        <v>56</v>
      </c>
      <c r="B57" s="36" t="s">
        <v>38</v>
      </c>
      <c r="C57" s="60" t="s">
        <v>60</v>
      </c>
      <c r="D57" s="54">
        <f t="shared" si="14"/>
        <v>2</v>
      </c>
      <c r="E57" s="61">
        <f>PONew!E57-Pres!E57</f>
        <v>1</v>
      </c>
      <c r="F57" s="61">
        <f>PONew!F57-Pres!F57</f>
        <v>2</v>
      </c>
      <c r="G57" s="61">
        <f>PONew!G57-Pres!G57</f>
        <v>1</v>
      </c>
      <c r="H57" s="61">
        <f>PONew!H57-Pres!H57</f>
        <v>0</v>
      </c>
      <c r="I57" s="61">
        <f>PONew!I57-Pres!I57</f>
        <v>1</v>
      </c>
      <c r="J57" s="61">
        <f>PONew!J57-Pres!J57</f>
        <v>0</v>
      </c>
      <c r="K57" s="61">
        <f>PONew!K57-Pres!K57</f>
        <v>0</v>
      </c>
      <c r="L57" s="61">
        <f>PONew!L57-Pres!L57</f>
        <v>0</v>
      </c>
      <c r="M57" s="61">
        <f>PONew!M57-Pres!M57</f>
        <v>0</v>
      </c>
      <c r="N57" s="61">
        <f>PONew!N57-Pres!N57</f>
        <v>0</v>
      </c>
      <c r="O57" s="61">
        <f>PONew!O57-Pres!O57</f>
        <v>0</v>
      </c>
      <c r="P57" s="61">
        <f>PONew!P57-Pres!P57</f>
        <v>0</v>
      </c>
      <c r="Q57" s="61">
        <f>PONew!Q57-Pres!Q57</f>
        <v>-1</v>
      </c>
      <c r="R57" s="61">
        <f>PONew!R57-Pres!R57</f>
        <v>-3</v>
      </c>
      <c r="S57" s="61">
        <f>PONew!S57-Pres!S57</f>
        <v>0</v>
      </c>
      <c r="T57" s="61">
        <f>PONew!T57-Pres!T57</f>
        <v>0</v>
      </c>
      <c r="U57" s="61">
        <f>PONew!U57-Pres!U57</f>
        <v>1</v>
      </c>
      <c r="V57" s="61">
        <f>PONew!V57-Pres!V57</f>
        <v>0</v>
      </c>
      <c r="W57" s="61">
        <f>PONew!W57-Pres!W57</f>
        <v>0</v>
      </c>
      <c r="X57" s="42">
        <f t="shared" si="15"/>
        <v>5</v>
      </c>
      <c r="Y57" s="5">
        <f t="shared" si="16"/>
        <v>-3</v>
      </c>
      <c r="Z57" s="5">
        <f t="shared" si="17"/>
        <v>0</v>
      </c>
      <c r="AA57" s="37">
        <f t="shared" si="18"/>
        <v>0</v>
      </c>
    </row>
    <row r="58" spans="1:27" s="22" customFormat="1" ht="25.5" x14ac:dyDescent="0.2">
      <c r="A58" s="35">
        <v>57</v>
      </c>
      <c r="B58" s="36" t="s">
        <v>45</v>
      </c>
      <c r="C58" s="60" t="s">
        <v>50</v>
      </c>
      <c r="D58" s="54">
        <f t="shared" si="14"/>
        <v>12</v>
      </c>
      <c r="E58" s="61">
        <f>PONew!E58-Pres!E58</f>
        <v>0</v>
      </c>
      <c r="F58" s="61">
        <f>PONew!F58-Pres!F58</f>
        <v>3</v>
      </c>
      <c r="G58" s="61">
        <f>PONew!G58-Pres!G58</f>
        <v>1</v>
      </c>
      <c r="H58" s="61">
        <f>PONew!H58-Pres!H58</f>
        <v>0</v>
      </c>
      <c r="I58" s="61">
        <f>PONew!I58-Pres!I58</f>
        <v>1</v>
      </c>
      <c r="J58" s="61">
        <f>PONew!J58-Pres!J58</f>
        <v>0</v>
      </c>
      <c r="K58" s="61">
        <f>PONew!K58-Pres!K58</f>
        <v>0</v>
      </c>
      <c r="L58" s="61">
        <f>PONew!L58-Pres!L58</f>
        <v>0</v>
      </c>
      <c r="M58" s="61">
        <f>PONew!M58-Pres!M58</f>
        <v>0</v>
      </c>
      <c r="N58" s="61">
        <f>PONew!N58-Pres!N58</f>
        <v>0</v>
      </c>
      <c r="O58" s="61">
        <f>PONew!O58-Pres!O58</f>
        <v>0</v>
      </c>
      <c r="P58" s="61">
        <f>PONew!P58-Pres!P58</f>
        <v>2</v>
      </c>
      <c r="Q58" s="61">
        <f>PONew!Q58-Pres!Q58</f>
        <v>0</v>
      </c>
      <c r="R58" s="61">
        <f>PONew!R58-Pres!R58</f>
        <v>4</v>
      </c>
      <c r="S58" s="61">
        <f>PONew!S58-Pres!S58</f>
        <v>0</v>
      </c>
      <c r="T58" s="61">
        <f>PONew!T58-Pres!T58</f>
        <v>0</v>
      </c>
      <c r="U58" s="61">
        <f>PONew!U58-Pres!U58</f>
        <v>1</v>
      </c>
      <c r="V58" s="61">
        <f>PONew!V58-Pres!V58</f>
        <v>0</v>
      </c>
      <c r="W58" s="61">
        <f>PONew!W58-Pres!W58</f>
        <v>0</v>
      </c>
      <c r="X58" s="42">
        <f t="shared" si="15"/>
        <v>5</v>
      </c>
      <c r="Y58" s="5">
        <f t="shared" si="16"/>
        <v>7</v>
      </c>
      <c r="Z58" s="5">
        <f t="shared" si="17"/>
        <v>0</v>
      </c>
      <c r="AA58" s="37">
        <f t="shared" si="18"/>
        <v>0</v>
      </c>
    </row>
    <row r="59" spans="1:27" s="22" customFormat="1" x14ac:dyDescent="0.2">
      <c r="A59" s="35">
        <v>58</v>
      </c>
      <c r="B59" s="36" t="s">
        <v>38</v>
      </c>
      <c r="C59" s="60" t="s">
        <v>61</v>
      </c>
      <c r="D59" s="54">
        <f t="shared" si="14"/>
        <v>6</v>
      </c>
      <c r="E59" s="61">
        <f>PONew!E59-Pres!E59</f>
        <v>1</v>
      </c>
      <c r="F59" s="61">
        <f>PONew!F59-Pres!F59</f>
        <v>1</v>
      </c>
      <c r="G59" s="61">
        <f>PONew!G59-Pres!G59</f>
        <v>1</v>
      </c>
      <c r="H59" s="61">
        <f>PONew!H59-Pres!H59</f>
        <v>0</v>
      </c>
      <c r="I59" s="61">
        <f>PONew!I59-Pres!I59</f>
        <v>1</v>
      </c>
      <c r="J59" s="61">
        <f>PONew!J59-Pres!J59</f>
        <v>0</v>
      </c>
      <c r="K59" s="61">
        <f>PONew!K59-Pres!K59</f>
        <v>0</v>
      </c>
      <c r="L59" s="61">
        <f>PONew!L59-Pres!L59</f>
        <v>0</v>
      </c>
      <c r="M59" s="61">
        <f>PONew!M59-Pres!M59</f>
        <v>0</v>
      </c>
      <c r="N59" s="61">
        <f>PONew!N59-Pres!N59</f>
        <v>0</v>
      </c>
      <c r="O59" s="61">
        <f>PONew!O59-Pres!O59</f>
        <v>0</v>
      </c>
      <c r="P59" s="61">
        <f>PONew!P59-Pres!P59</f>
        <v>0</v>
      </c>
      <c r="Q59" s="61">
        <f>PONew!Q59-Pres!Q59</f>
        <v>-1</v>
      </c>
      <c r="R59" s="61">
        <f>PONew!R59-Pres!R59</f>
        <v>1</v>
      </c>
      <c r="S59" s="61">
        <f>PONew!S59-Pres!S59</f>
        <v>0</v>
      </c>
      <c r="T59" s="61">
        <f>PONew!T59-Pres!T59</f>
        <v>0</v>
      </c>
      <c r="U59" s="61">
        <f>PONew!U59-Pres!U59</f>
        <v>1</v>
      </c>
      <c r="V59" s="61">
        <f>PONew!V59-Pres!V59</f>
        <v>0</v>
      </c>
      <c r="W59" s="61">
        <f>PONew!W59-Pres!W59</f>
        <v>1</v>
      </c>
      <c r="X59" s="42">
        <f t="shared" si="15"/>
        <v>4</v>
      </c>
      <c r="Y59" s="5">
        <f t="shared" si="16"/>
        <v>1</v>
      </c>
      <c r="Z59" s="5">
        <f t="shared" si="17"/>
        <v>1</v>
      </c>
      <c r="AA59" s="37">
        <f t="shared" si="18"/>
        <v>0</v>
      </c>
    </row>
    <row r="60" spans="1:27" s="22" customFormat="1" x14ac:dyDescent="0.2">
      <c r="A60" s="35">
        <v>59</v>
      </c>
      <c r="B60" s="36" t="s">
        <v>38</v>
      </c>
      <c r="C60" s="60" t="s">
        <v>22</v>
      </c>
      <c r="D60" s="54">
        <f t="shared" si="14"/>
        <v>11</v>
      </c>
      <c r="E60" s="61">
        <f>PONew!E60-Pres!E60</f>
        <v>1</v>
      </c>
      <c r="F60" s="61">
        <f>PONew!F60-Pres!F60</f>
        <v>2</v>
      </c>
      <c r="G60" s="61">
        <f>PONew!G60-Pres!G60</f>
        <v>2</v>
      </c>
      <c r="H60" s="61">
        <f>PONew!H60-Pres!H60</f>
        <v>0</v>
      </c>
      <c r="I60" s="61">
        <f>PONew!I60-Pres!I60</f>
        <v>1</v>
      </c>
      <c r="J60" s="61">
        <f>PONew!J60-Pres!J60</f>
        <v>0</v>
      </c>
      <c r="K60" s="61">
        <f>PONew!K60-Pres!K60</f>
        <v>0</v>
      </c>
      <c r="L60" s="61">
        <f>PONew!L60-Pres!L60</f>
        <v>0</v>
      </c>
      <c r="M60" s="61">
        <f>PONew!M60-Pres!M60</f>
        <v>0</v>
      </c>
      <c r="N60" s="61">
        <f>PONew!N60-Pres!N60</f>
        <v>0</v>
      </c>
      <c r="O60" s="61">
        <f>PONew!O60-Pres!O60</f>
        <v>0</v>
      </c>
      <c r="P60" s="61">
        <f>PONew!P60-Pres!P60</f>
        <v>0</v>
      </c>
      <c r="Q60" s="61">
        <f>PONew!Q60-Pres!Q60</f>
        <v>1</v>
      </c>
      <c r="R60" s="61">
        <f>PONew!R60-Pres!R60</f>
        <v>1</v>
      </c>
      <c r="S60" s="61">
        <f>PONew!S60-Pres!S60</f>
        <v>0</v>
      </c>
      <c r="T60" s="61">
        <f>PONew!T60-Pres!T60</f>
        <v>0</v>
      </c>
      <c r="U60" s="61">
        <f>PONew!U60-Pres!U60</f>
        <v>2</v>
      </c>
      <c r="V60" s="61">
        <f>PONew!V60-Pres!V60</f>
        <v>0</v>
      </c>
      <c r="W60" s="61">
        <f>PONew!W60-Pres!W60</f>
        <v>1</v>
      </c>
      <c r="X60" s="42">
        <f t="shared" si="15"/>
        <v>6</v>
      </c>
      <c r="Y60" s="5">
        <f t="shared" si="16"/>
        <v>4</v>
      </c>
      <c r="Z60" s="5">
        <f t="shared" si="17"/>
        <v>1</v>
      </c>
      <c r="AA60" s="37">
        <f t="shared" si="18"/>
        <v>0</v>
      </c>
    </row>
    <row r="61" spans="1:27" s="22" customFormat="1" x14ac:dyDescent="0.2">
      <c r="A61" s="35">
        <v>60</v>
      </c>
      <c r="B61" s="36" t="s">
        <v>44</v>
      </c>
      <c r="C61" s="60" t="s">
        <v>47</v>
      </c>
      <c r="D61" s="54">
        <f t="shared" si="14"/>
        <v>7</v>
      </c>
      <c r="E61" s="61">
        <f>PONew!E61-Pres!E61</f>
        <v>1</v>
      </c>
      <c r="F61" s="61">
        <f>PONew!F61-Pres!F61</f>
        <v>0</v>
      </c>
      <c r="G61" s="61">
        <f>PONew!G61-Pres!G61</f>
        <v>0</v>
      </c>
      <c r="H61" s="61">
        <f>PONew!H61-Pres!H61</f>
        <v>1</v>
      </c>
      <c r="I61" s="61">
        <f>PONew!I61-Pres!I61</f>
        <v>1</v>
      </c>
      <c r="J61" s="61">
        <f>PONew!J61-Pres!J61</f>
        <v>0</v>
      </c>
      <c r="K61" s="61">
        <f>PONew!K61-Pres!K61</f>
        <v>0</v>
      </c>
      <c r="L61" s="61">
        <f>PONew!L61-Pres!L61</f>
        <v>0</v>
      </c>
      <c r="M61" s="61">
        <f>PONew!M61-Pres!M61</f>
        <v>0</v>
      </c>
      <c r="N61" s="61">
        <f>PONew!N61-Pres!N61</f>
        <v>0</v>
      </c>
      <c r="O61" s="61">
        <f>PONew!O61-Pres!O61</f>
        <v>0</v>
      </c>
      <c r="P61" s="61">
        <f>PONew!P61-Pres!P61</f>
        <v>1</v>
      </c>
      <c r="Q61" s="61">
        <f>PONew!Q61-Pres!Q61</f>
        <v>0</v>
      </c>
      <c r="R61" s="61">
        <f>PONew!R61-Pres!R61</f>
        <v>0</v>
      </c>
      <c r="S61" s="61">
        <f>PONew!S61-Pres!S61</f>
        <v>0</v>
      </c>
      <c r="T61" s="61">
        <f>PONew!T61-Pres!T61</f>
        <v>0</v>
      </c>
      <c r="U61" s="61">
        <f>PONew!U61-Pres!U61</f>
        <v>2</v>
      </c>
      <c r="V61" s="61">
        <f>PONew!V61-Pres!V61</f>
        <v>0</v>
      </c>
      <c r="W61" s="61">
        <f>PONew!W61-Pres!W61</f>
        <v>1</v>
      </c>
      <c r="X61" s="42">
        <f t="shared" si="15"/>
        <v>3</v>
      </c>
      <c r="Y61" s="5">
        <f t="shared" si="16"/>
        <v>3</v>
      </c>
      <c r="Z61" s="5">
        <f t="shared" si="17"/>
        <v>1</v>
      </c>
      <c r="AA61" s="37">
        <f t="shared" si="18"/>
        <v>0</v>
      </c>
    </row>
    <row r="62" spans="1:27" s="22" customFormat="1" x14ac:dyDescent="0.2">
      <c r="A62" s="35">
        <v>61</v>
      </c>
      <c r="B62" s="36" t="s">
        <v>38</v>
      </c>
      <c r="C62" s="60" t="s">
        <v>68</v>
      </c>
      <c r="D62" s="54">
        <f t="shared" si="14"/>
        <v>6</v>
      </c>
      <c r="E62" s="61">
        <f>PONew!E62-Pres!E62</f>
        <v>1</v>
      </c>
      <c r="F62" s="61">
        <f>PONew!F62-Pres!F62</f>
        <v>-1</v>
      </c>
      <c r="G62" s="61">
        <f>PONew!G62-Pres!G62</f>
        <v>0</v>
      </c>
      <c r="H62" s="61">
        <f>PONew!H62-Pres!H62</f>
        <v>0</v>
      </c>
      <c r="I62" s="61">
        <f>PONew!I62-Pres!I62</f>
        <v>1</v>
      </c>
      <c r="J62" s="61">
        <f>PONew!J62-Pres!J62</f>
        <v>0</v>
      </c>
      <c r="K62" s="61">
        <f>PONew!K62-Pres!K62</f>
        <v>0</v>
      </c>
      <c r="L62" s="61">
        <f>PONew!L62-Pres!L62</f>
        <v>0</v>
      </c>
      <c r="M62" s="61">
        <f>PONew!M62-Pres!M62</f>
        <v>0</v>
      </c>
      <c r="N62" s="61">
        <f>PONew!N62-Pres!N62</f>
        <v>0</v>
      </c>
      <c r="O62" s="61">
        <f>PONew!O62-Pres!O62</f>
        <v>0</v>
      </c>
      <c r="P62" s="61">
        <f>PONew!P62-Pres!P62</f>
        <v>0</v>
      </c>
      <c r="Q62" s="61">
        <f>PONew!Q62-Pres!Q62</f>
        <v>1</v>
      </c>
      <c r="R62" s="61">
        <f>PONew!R62-Pres!R62</f>
        <v>2</v>
      </c>
      <c r="S62" s="61">
        <f>PONew!S62-Pres!S62</f>
        <v>0</v>
      </c>
      <c r="T62" s="61">
        <f>PONew!T62-Pres!T62</f>
        <v>0</v>
      </c>
      <c r="U62" s="61">
        <f>PONew!U62-Pres!U62</f>
        <v>1</v>
      </c>
      <c r="V62" s="61">
        <f>PONew!V62-Pres!V62</f>
        <v>0</v>
      </c>
      <c r="W62" s="61">
        <f>PONew!W62-Pres!W62</f>
        <v>1</v>
      </c>
      <c r="X62" s="42">
        <f t="shared" si="15"/>
        <v>1</v>
      </c>
      <c r="Y62" s="5">
        <f t="shared" si="16"/>
        <v>4</v>
      </c>
      <c r="Z62" s="5">
        <f t="shared" si="17"/>
        <v>1</v>
      </c>
      <c r="AA62" s="37">
        <f t="shared" si="18"/>
        <v>0</v>
      </c>
    </row>
    <row r="63" spans="1:27" s="22" customFormat="1" x14ac:dyDescent="0.2">
      <c r="A63" s="35">
        <v>62</v>
      </c>
      <c r="B63" s="36" t="s">
        <v>38</v>
      </c>
      <c r="C63" s="60" t="s">
        <v>69</v>
      </c>
      <c r="D63" s="54">
        <f t="shared" si="14"/>
        <v>5</v>
      </c>
      <c r="E63" s="61">
        <f>PONew!E63-Pres!E63</f>
        <v>1</v>
      </c>
      <c r="F63" s="61">
        <f>PONew!F63-Pres!F63</f>
        <v>1</v>
      </c>
      <c r="G63" s="61">
        <f>PONew!G63-Pres!G63</f>
        <v>-1</v>
      </c>
      <c r="H63" s="61">
        <f>PONew!H63-Pres!H63</f>
        <v>0</v>
      </c>
      <c r="I63" s="61">
        <f>PONew!I63-Pres!I63</f>
        <v>1</v>
      </c>
      <c r="J63" s="61">
        <f>PONew!J63-Pres!J63</f>
        <v>0</v>
      </c>
      <c r="K63" s="61">
        <f>PONew!K63-Pres!K63</f>
        <v>0</v>
      </c>
      <c r="L63" s="61">
        <f>PONew!L63-Pres!L63</f>
        <v>0</v>
      </c>
      <c r="M63" s="61">
        <f>PONew!M63-Pres!M63</f>
        <v>0</v>
      </c>
      <c r="N63" s="61">
        <f>PONew!N63-Pres!N63</f>
        <v>0</v>
      </c>
      <c r="O63" s="61">
        <f>PONew!O63-Pres!O63</f>
        <v>0</v>
      </c>
      <c r="P63" s="61">
        <f>PONew!P63-Pres!P63</f>
        <v>-1</v>
      </c>
      <c r="Q63" s="61">
        <f>PONew!Q63-Pres!Q63</f>
        <v>1</v>
      </c>
      <c r="R63" s="61">
        <f>PONew!R63-Pres!R63</f>
        <v>0</v>
      </c>
      <c r="S63" s="61">
        <f>PONew!S63-Pres!S63</f>
        <v>0</v>
      </c>
      <c r="T63" s="61">
        <f>PONew!T63-Pres!T63</f>
        <v>0</v>
      </c>
      <c r="U63" s="61">
        <f>PONew!U63-Pres!U63</f>
        <v>2</v>
      </c>
      <c r="V63" s="61">
        <f>PONew!V63-Pres!V63</f>
        <v>0</v>
      </c>
      <c r="W63" s="61">
        <f>PONew!W63-Pres!W63</f>
        <v>1</v>
      </c>
      <c r="X63" s="42">
        <f t="shared" si="15"/>
        <v>2</v>
      </c>
      <c r="Y63" s="5">
        <f t="shared" si="16"/>
        <v>2</v>
      </c>
      <c r="Z63" s="5">
        <f t="shared" si="17"/>
        <v>1</v>
      </c>
      <c r="AA63" s="37">
        <f t="shared" si="18"/>
        <v>0</v>
      </c>
    </row>
    <row r="64" spans="1:27" x14ac:dyDescent="0.2">
      <c r="A64" s="35">
        <v>63</v>
      </c>
      <c r="B64" s="9" t="s">
        <v>74</v>
      </c>
      <c r="C64" s="58" t="s">
        <v>39</v>
      </c>
      <c r="D64" s="54">
        <f t="shared" si="14"/>
        <v>0</v>
      </c>
      <c r="E64" s="61">
        <f>PONew!E64-Pres!E64</f>
        <v>1</v>
      </c>
      <c r="F64" s="61">
        <f>PONew!F64-Pres!F64</f>
        <v>0</v>
      </c>
      <c r="G64" s="61">
        <f>PONew!G64-Pres!G64</f>
        <v>-3</v>
      </c>
      <c r="H64" s="61">
        <f>PONew!H64-Pres!H64</f>
        <v>1</v>
      </c>
      <c r="I64" s="61">
        <f>PONew!I64-Pres!I64</f>
        <v>1</v>
      </c>
      <c r="J64" s="61">
        <f>PONew!J64-Pres!J64</f>
        <v>0</v>
      </c>
      <c r="K64" s="61">
        <f>PONew!K64-Pres!K64</f>
        <v>0</v>
      </c>
      <c r="L64" s="61">
        <f>PONew!L64-Pres!L64</f>
        <v>0</v>
      </c>
      <c r="M64" s="61">
        <f>PONew!M64-Pres!M64</f>
        <v>0</v>
      </c>
      <c r="N64" s="61">
        <f>PONew!N64-Pres!N64</f>
        <v>0</v>
      </c>
      <c r="O64" s="61">
        <f>PONew!O64-Pres!O64</f>
        <v>0</v>
      </c>
      <c r="P64" s="61">
        <f>PONew!P64-Pres!P64</f>
        <v>-3</v>
      </c>
      <c r="Q64" s="61">
        <f>PONew!Q64-Pres!Q64</f>
        <v>1</v>
      </c>
      <c r="R64" s="61">
        <f>PONew!R64-Pres!R64</f>
        <v>1</v>
      </c>
      <c r="S64" s="61">
        <f>PONew!S64-Pres!S64</f>
        <v>0</v>
      </c>
      <c r="T64" s="61">
        <f>PONew!T64-Pres!T64</f>
        <v>0</v>
      </c>
      <c r="U64" s="61">
        <f>PONew!U64-Pres!U64</f>
        <v>0</v>
      </c>
      <c r="V64" s="61">
        <f>PONew!V64-Pres!V64</f>
        <v>0</v>
      </c>
      <c r="W64" s="61">
        <f>PONew!W64-Pres!W64</f>
        <v>1</v>
      </c>
      <c r="X64" s="42">
        <f t="shared" si="15"/>
        <v>0</v>
      </c>
      <c r="Y64" s="5">
        <f t="shared" si="16"/>
        <v>-1</v>
      </c>
      <c r="Z64" s="5">
        <f t="shared" si="17"/>
        <v>1</v>
      </c>
      <c r="AA64" s="6">
        <f t="shared" si="18"/>
        <v>0</v>
      </c>
    </row>
    <row r="65" spans="1:27" x14ac:dyDescent="0.2">
      <c r="A65" s="35">
        <v>64</v>
      </c>
      <c r="B65" s="9" t="s">
        <v>76</v>
      </c>
      <c r="C65" s="58" t="s">
        <v>80</v>
      </c>
      <c r="D65" s="54">
        <f t="shared" si="14"/>
        <v>1</v>
      </c>
      <c r="E65" s="61">
        <f>PONew!E65-Pres!E65</f>
        <v>-1</v>
      </c>
      <c r="F65" s="61">
        <f>PONew!F65-Pres!F65</f>
        <v>0</v>
      </c>
      <c r="G65" s="61">
        <f>PONew!G65-Pres!G65</f>
        <v>-2</v>
      </c>
      <c r="H65" s="61">
        <f>PONew!H65-Pres!H65</f>
        <v>0</v>
      </c>
      <c r="I65" s="61">
        <f>PONew!I65-Pres!I65</f>
        <v>1</v>
      </c>
      <c r="J65" s="61">
        <f>PONew!J65-Pres!J65</f>
        <v>0</v>
      </c>
      <c r="K65" s="61">
        <f>PONew!K65-Pres!K65</f>
        <v>0</v>
      </c>
      <c r="L65" s="61">
        <f>PONew!L65-Pres!L65</f>
        <v>0</v>
      </c>
      <c r="M65" s="61">
        <f>PONew!M65-Pres!M65</f>
        <v>0</v>
      </c>
      <c r="N65" s="61">
        <f>PONew!N65-Pres!N65</f>
        <v>0</v>
      </c>
      <c r="O65" s="61">
        <f>PONew!O65-Pres!O65</f>
        <v>0</v>
      </c>
      <c r="P65" s="61">
        <f>PONew!P65-Pres!P65</f>
        <v>2</v>
      </c>
      <c r="Q65" s="61">
        <f>PONew!Q65-Pres!Q65</f>
        <v>1</v>
      </c>
      <c r="R65" s="61">
        <f>PONew!R65-Pres!R65</f>
        <v>-1</v>
      </c>
      <c r="S65" s="61">
        <f>PONew!S65-Pres!S65</f>
        <v>0</v>
      </c>
      <c r="T65" s="61">
        <f>PONew!T65-Pres!T65</f>
        <v>0</v>
      </c>
      <c r="U65" s="61">
        <f>PONew!U65-Pres!U65</f>
        <v>1</v>
      </c>
      <c r="V65" s="61">
        <f>PONew!V65-Pres!V65</f>
        <v>-1</v>
      </c>
      <c r="W65" s="61">
        <f>PONew!W65-Pres!W65</f>
        <v>1</v>
      </c>
      <c r="X65" s="42">
        <f t="shared" si="15"/>
        <v>-2</v>
      </c>
      <c r="Y65" s="5">
        <f t="shared" si="16"/>
        <v>2</v>
      </c>
      <c r="Z65" s="5">
        <f t="shared" si="17"/>
        <v>1</v>
      </c>
      <c r="AA65" s="6">
        <f t="shared" si="18"/>
        <v>0</v>
      </c>
    </row>
    <row r="66" spans="1:27" x14ac:dyDescent="0.2">
      <c r="A66" s="35">
        <v>65</v>
      </c>
      <c r="B66" s="9" t="s">
        <v>79</v>
      </c>
      <c r="C66" s="58" t="s">
        <v>57</v>
      </c>
      <c r="D66" s="54">
        <f t="shared" si="14"/>
        <v>7</v>
      </c>
      <c r="E66" s="61">
        <f>PONew!E66-Pres!E66</f>
        <v>0</v>
      </c>
      <c r="F66" s="61">
        <f>PONew!F66-Pres!F66</f>
        <v>0</v>
      </c>
      <c r="G66" s="61">
        <f>PONew!G66-Pres!G66</f>
        <v>-1</v>
      </c>
      <c r="H66" s="61">
        <f>PONew!H66-Pres!H66</f>
        <v>0</v>
      </c>
      <c r="I66" s="61">
        <f>PONew!I66-Pres!I66</f>
        <v>1</v>
      </c>
      <c r="J66" s="61">
        <f>PONew!J66-Pres!J66</f>
        <v>0</v>
      </c>
      <c r="K66" s="61">
        <f>PONew!K66-Pres!K66</f>
        <v>0</v>
      </c>
      <c r="L66" s="61">
        <f>PONew!L66-Pres!L66</f>
        <v>0</v>
      </c>
      <c r="M66" s="61">
        <f>PONew!M66-Pres!M66</f>
        <v>0</v>
      </c>
      <c r="N66" s="61">
        <f>PONew!N66-Pres!N66</f>
        <v>0</v>
      </c>
      <c r="O66" s="61">
        <f>PONew!O66-Pres!O66</f>
        <v>0</v>
      </c>
      <c r="P66" s="61">
        <f>PONew!P66-Pres!P66</f>
        <v>2</v>
      </c>
      <c r="Q66" s="61">
        <f>PONew!Q66-Pres!Q66</f>
        <v>1</v>
      </c>
      <c r="R66" s="61">
        <f>PONew!R66-Pres!R66</f>
        <v>2</v>
      </c>
      <c r="S66" s="61">
        <f>PONew!S66-Pres!S66</f>
        <v>0</v>
      </c>
      <c r="T66" s="61">
        <f>PONew!T66-Pres!T66</f>
        <v>0</v>
      </c>
      <c r="U66" s="61">
        <f>PONew!U66-Pres!U66</f>
        <v>1</v>
      </c>
      <c r="V66" s="61">
        <f>PONew!V66-Pres!V66</f>
        <v>0</v>
      </c>
      <c r="W66" s="61">
        <f>PONew!W66-Pres!W66</f>
        <v>1</v>
      </c>
      <c r="X66" s="42">
        <f t="shared" si="15"/>
        <v>0</v>
      </c>
      <c r="Y66" s="5">
        <f t="shared" si="16"/>
        <v>6</v>
      </c>
      <c r="Z66" s="5">
        <f t="shared" si="17"/>
        <v>1</v>
      </c>
      <c r="AA66" s="6">
        <f t="shared" si="18"/>
        <v>0</v>
      </c>
    </row>
    <row r="67" spans="1:27" x14ac:dyDescent="0.2">
      <c r="A67" s="35">
        <v>66</v>
      </c>
      <c r="B67" s="9" t="s">
        <v>74</v>
      </c>
      <c r="C67" s="58" t="s">
        <v>60</v>
      </c>
      <c r="D67" s="54">
        <f t="shared" si="14"/>
        <v>3</v>
      </c>
      <c r="E67" s="61">
        <f>PONew!E67-Pres!E67</f>
        <v>-1</v>
      </c>
      <c r="F67" s="61">
        <f>PONew!F67-Pres!F67</f>
        <v>0</v>
      </c>
      <c r="G67" s="61">
        <f>PONew!G67-Pres!G67</f>
        <v>-2</v>
      </c>
      <c r="H67" s="61">
        <f>PONew!H67-Pres!H67</f>
        <v>0</v>
      </c>
      <c r="I67" s="61">
        <f>PONew!I67-Pres!I67</f>
        <v>1</v>
      </c>
      <c r="J67" s="61">
        <f>PONew!J67-Pres!J67</f>
        <v>0</v>
      </c>
      <c r="K67" s="61">
        <f>PONew!K67-Pres!K67</f>
        <v>0</v>
      </c>
      <c r="L67" s="61">
        <f>PONew!L67-Pres!L67</f>
        <v>0</v>
      </c>
      <c r="M67" s="61">
        <f>PONew!M67-Pres!M67</f>
        <v>0</v>
      </c>
      <c r="N67" s="61">
        <f>PONew!N67-Pres!N67</f>
        <v>0</v>
      </c>
      <c r="O67" s="61">
        <f>PONew!O67-Pres!O67</f>
        <v>0</v>
      </c>
      <c r="P67" s="61">
        <f>PONew!P67-Pres!P67</f>
        <v>2</v>
      </c>
      <c r="Q67" s="61">
        <f>PONew!Q67-Pres!Q67</f>
        <v>0</v>
      </c>
      <c r="R67" s="61">
        <f>PONew!R67-Pres!R67</f>
        <v>2</v>
      </c>
      <c r="S67" s="61">
        <f>PONew!S67-Pres!S67</f>
        <v>0</v>
      </c>
      <c r="T67" s="61">
        <f>PONew!T67-Pres!T67</f>
        <v>0</v>
      </c>
      <c r="U67" s="61">
        <f>PONew!U67-Pres!U67</f>
        <v>1</v>
      </c>
      <c r="V67" s="61">
        <f>PONew!V67-Pres!V67</f>
        <v>-1</v>
      </c>
      <c r="W67" s="61">
        <f>PONew!W67-Pres!W67</f>
        <v>1</v>
      </c>
      <c r="X67" s="42">
        <f t="shared" si="15"/>
        <v>-2</v>
      </c>
      <c r="Y67" s="5">
        <f t="shared" si="16"/>
        <v>4</v>
      </c>
      <c r="Z67" s="5">
        <f t="shared" si="17"/>
        <v>1</v>
      </c>
      <c r="AA67" s="6">
        <f t="shared" si="18"/>
        <v>0</v>
      </c>
    </row>
    <row r="68" spans="1:27" x14ac:dyDescent="0.2">
      <c r="A68" s="35">
        <v>67</v>
      </c>
      <c r="B68" s="9" t="s">
        <v>74</v>
      </c>
      <c r="C68" s="58" t="s">
        <v>81</v>
      </c>
      <c r="D68" s="54">
        <f t="shared" si="14"/>
        <v>-8</v>
      </c>
      <c r="E68" s="61">
        <f>PONew!E68-Pres!E68</f>
        <v>0</v>
      </c>
      <c r="F68" s="61">
        <f>PONew!F68-Pres!F68</f>
        <v>0</v>
      </c>
      <c r="G68" s="61">
        <f>PONew!G68-Pres!G68</f>
        <v>-4</v>
      </c>
      <c r="H68" s="61">
        <f>PONew!H68-Pres!H68</f>
        <v>-1</v>
      </c>
      <c r="I68" s="61">
        <f>PONew!I68-Pres!I68</f>
        <v>1</v>
      </c>
      <c r="J68" s="61">
        <f>PONew!J68-Pres!J68</f>
        <v>0</v>
      </c>
      <c r="K68" s="61">
        <f>PONew!K68-Pres!K68</f>
        <v>0</v>
      </c>
      <c r="L68" s="61">
        <f>PONew!L68-Pres!L68</f>
        <v>0</v>
      </c>
      <c r="M68" s="61">
        <f>PONew!M68-Pres!M68</f>
        <v>0</v>
      </c>
      <c r="N68" s="61">
        <f>PONew!N68-Pres!N68</f>
        <v>0</v>
      </c>
      <c r="O68" s="61">
        <f>PONew!O68-Pres!O68</f>
        <v>0</v>
      </c>
      <c r="P68" s="61">
        <f>PONew!P68-Pres!P68</f>
        <v>-1</v>
      </c>
      <c r="Q68" s="61">
        <f>PONew!Q68-Pres!Q68</f>
        <v>0</v>
      </c>
      <c r="R68" s="61">
        <f>PONew!R68-Pres!R68</f>
        <v>0</v>
      </c>
      <c r="S68" s="61">
        <f>PONew!S68-Pres!S68</f>
        <v>0</v>
      </c>
      <c r="T68" s="61">
        <f>PONew!T68-Pres!T68</f>
        <v>0</v>
      </c>
      <c r="U68" s="61">
        <f>PONew!U68-Pres!U68</f>
        <v>-4</v>
      </c>
      <c r="V68" s="61">
        <f>PONew!V68-Pres!V68</f>
        <v>0</v>
      </c>
      <c r="W68" s="61">
        <f>PONew!W68-Pres!W68</f>
        <v>1</v>
      </c>
      <c r="X68" s="42">
        <f t="shared" si="15"/>
        <v>-4</v>
      </c>
      <c r="Y68" s="5">
        <f t="shared" si="16"/>
        <v>-5</v>
      </c>
      <c r="Z68" s="5">
        <f t="shared" si="17"/>
        <v>1</v>
      </c>
      <c r="AA68" s="6">
        <f t="shared" si="18"/>
        <v>0</v>
      </c>
    </row>
    <row r="69" spans="1:27" x14ac:dyDescent="0.2">
      <c r="A69" s="35">
        <v>68</v>
      </c>
      <c r="B69" s="9" t="s">
        <v>76</v>
      </c>
      <c r="C69" s="58" t="s">
        <v>82</v>
      </c>
      <c r="D69" s="54">
        <f t="shared" si="14"/>
        <v>8</v>
      </c>
      <c r="E69" s="61">
        <f>PONew!E69-Pres!E69</f>
        <v>1</v>
      </c>
      <c r="F69" s="61">
        <f>PONew!F69-Pres!F69</f>
        <v>0</v>
      </c>
      <c r="G69" s="61">
        <f>PONew!G69-Pres!G69</f>
        <v>0</v>
      </c>
      <c r="H69" s="61">
        <f>PONew!H69-Pres!H69</f>
        <v>0</v>
      </c>
      <c r="I69" s="61">
        <f>PONew!I69-Pres!I69</f>
        <v>1</v>
      </c>
      <c r="J69" s="61">
        <f>PONew!J69-Pres!J69</f>
        <v>0</v>
      </c>
      <c r="K69" s="61">
        <f>PONew!K69-Pres!K69</f>
        <v>0</v>
      </c>
      <c r="L69" s="61">
        <f>PONew!L69-Pres!L69</f>
        <v>0</v>
      </c>
      <c r="M69" s="61">
        <f>PONew!M69-Pres!M69</f>
        <v>0</v>
      </c>
      <c r="N69" s="61">
        <f>PONew!N69-Pres!N69</f>
        <v>0</v>
      </c>
      <c r="O69" s="61">
        <f>PONew!O69-Pres!O69</f>
        <v>0</v>
      </c>
      <c r="P69" s="61">
        <f>PONew!P69-Pres!P69</f>
        <v>3</v>
      </c>
      <c r="Q69" s="61">
        <f>PONew!Q69-Pres!Q69</f>
        <v>0</v>
      </c>
      <c r="R69" s="61">
        <f>PONew!R69-Pres!R69</f>
        <v>2</v>
      </c>
      <c r="S69" s="61">
        <f>PONew!S69-Pres!S69</f>
        <v>0</v>
      </c>
      <c r="T69" s="61">
        <f>PONew!T69-Pres!T69</f>
        <v>0</v>
      </c>
      <c r="U69" s="61">
        <f>PONew!U69-Pres!U69</f>
        <v>0</v>
      </c>
      <c r="V69" s="61">
        <f>PONew!V69-Pres!V69</f>
        <v>0</v>
      </c>
      <c r="W69" s="61">
        <f>PONew!W69-Pres!W69</f>
        <v>1</v>
      </c>
      <c r="X69" s="42">
        <f t="shared" si="15"/>
        <v>2</v>
      </c>
      <c r="Y69" s="5">
        <f t="shared" si="16"/>
        <v>5</v>
      </c>
      <c r="Z69" s="5">
        <f t="shared" si="17"/>
        <v>1</v>
      </c>
      <c r="AA69" s="6">
        <f t="shared" si="18"/>
        <v>0</v>
      </c>
    </row>
    <row r="70" spans="1:27" x14ac:dyDescent="0.2">
      <c r="A70" s="35">
        <v>69</v>
      </c>
      <c r="B70" s="9" t="s">
        <v>75</v>
      </c>
      <c r="C70" s="58" t="s">
        <v>33</v>
      </c>
      <c r="D70" s="54">
        <f t="shared" si="14"/>
        <v>8</v>
      </c>
      <c r="E70" s="61">
        <f>PONew!E70-Pres!E70</f>
        <v>1</v>
      </c>
      <c r="F70" s="61">
        <f>PONew!F70-Pres!F70</f>
        <v>0</v>
      </c>
      <c r="G70" s="61">
        <f>PONew!G70-Pres!G70</f>
        <v>3</v>
      </c>
      <c r="H70" s="61">
        <f>PONew!H70-Pres!H70</f>
        <v>0</v>
      </c>
      <c r="I70" s="61">
        <f>PONew!I70-Pres!I70</f>
        <v>1</v>
      </c>
      <c r="J70" s="61">
        <f>PONew!J70-Pres!J70</f>
        <v>0</v>
      </c>
      <c r="K70" s="61">
        <f>PONew!K70-Pres!K70</f>
        <v>0</v>
      </c>
      <c r="L70" s="61">
        <f>PONew!L70-Pres!L70</f>
        <v>0</v>
      </c>
      <c r="M70" s="61">
        <f>PONew!M70-Pres!M70</f>
        <v>0</v>
      </c>
      <c r="N70" s="61">
        <f>PONew!N70-Pres!N70</f>
        <v>0</v>
      </c>
      <c r="O70" s="61">
        <f>PONew!O70-Pres!O70</f>
        <v>0</v>
      </c>
      <c r="P70" s="61">
        <f>PONew!P70-Pres!P70</f>
        <v>-2</v>
      </c>
      <c r="Q70" s="61">
        <f>PONew!Q70-Pres!Q70</f>
        <v>1</v>
      </c>
      <c r="R70" s="61">
        <f>PONew!R70-Pres!R70</f>
        <v>2</v>
      </c>
      <c r="S70" s="61">
        <f>PONew!S70-Pres!S70</f>
        <v>0</v>
      </c>
      <c r="T70" s="61">
        <f>PONew!T70-Pres!T70</f>
        <v>0</v>
      </c>
      <c r="U70" s="61">
        <f>PONew!U70-Pres!U70</f>
        <v>1</v>
      </c>
      <c r="V70" s="61">
        <f>PONew!V70-Pres!V70</f>
        <v>0</v>
      </c>
      <c r="W70" s="61">
        <f>PONew!W70-Pres!W70</f>
        <v>1</v>
      </c>
      <c r="X70" s="42">
        <f t="shared" si="15"/>
        <v>5</v>
      </c>
      <c r="Y70" s="5">
        <f t="shared" si="16"/>
        <v>2</v>
      </c>
      <c r="Z70" s="5">
        <f t="shared" si="17"/>
        <v>1</v>
      </c>
      <c r="AA70" s="6">
        <f t="shared" si="18"/>
        <v>0</v>
      </c>
    </row>
    <row r="71" spans="1:27" x14ac:dyDescent="0.2">
      <c r="A71" s="35">
        <v>70</v>
      </c>
      <c r="B71" s="9" t="s">
        <v>77</v>
      </c>
      <c r="C71" s="58" t="s">
        <v>83</v>
      </c>
      <c r="D71" s="54">
        <f t="shared" ref="D71:D102" si="19">SUM(E71:W71)</f>
        <v>-3</v>
      </c>
      <c r="E71" s="61">
        <f>PONew!E71-Pres!E71</f>
        <v>1</v>
      </c>
      <c r="F71" s="61">
        <f>PONew!F71-Pres!F71</f>
        <v>0</v>
      </c>
      <c r="G71" s="61">
        <f>PONew!G71-Pres!G71</f>
        <v>-3</v>
      </c>
      <c r="H71" s="61">
        <f>PONew!H71-Pres!H71</f>
        <v>0</v>
      </c>
      <c r="I71" s="61">
        <f>PONew!I71-Pres!I71</f>
        <v>1</v>
      </c>
      <c r="J71" s="61">
        <f>PONew!J71-Pres!J71</f>
        <v>0</v>
      </c>
      <c r="K71" s="61">
        <f>PONew!K71-Pres!K71</f>
        <v>0</v>
      </c>
      <c r="L71" s="61">
        <f>PONew!L71-Pres!L71</f>
        <v>0</v>
      </c>
      <c r="M71" s="61">
        <f>PONew!M71-Pres!M71</f>
        <v>0</v>
      </c>
      <c r="N71" s="61">
        <f>PONew!N71-Pres!N71</f>
        <v>0</v>
      </c>
      <c r="O71" s="61">
        <f>PONew!O71-Pres!O71</f>
        <v>0</v>
      </c>
      <c r="P71" s="61">
        <f>PONew!P71-Pres!P71</f>
        <v>-3</v>
      </c>
      <c r="Q71" s="61">
        <f>PONew!Q71-Pres!Q71</f>
        <v>0</v>
      </c>
      <c r="R71" s="61">
        <f>PONew!R71-Pres!R71</f>
        <v>1</v>
      </c>
      <c r="S71" s="61">
        <f>PONew!S71-Pres!S71</f>
        <v>0</v>
      </c>
      <c r="T71" s="61">
        <f>PONew!T71-Pres!T71</f>
        <v>0</v>
      </c>
      <c r="U71" s="61">
        <f>PONew!U71-Pres!U71</f>
        <v>0</v>
      </c>
      <c r="V71" s="61">
        <f>PONew!V71-Pres!V71</f>
        <v>0</v>
      </c>
      <c r="W71" s="61">
        <f>PONew!W71-Pres!W71</f>
        <v>0</v>
      </c>
      <c r="X71" s="42">
        <f t="shared" ref="X71:X102" si="20">SUM(E71:O71)</f>
        <v>-1</v>
      </c>
      <c r="Y71" s="5">
        <f t="shared" ref="Y71:Y102" si="21">SUM(P71:V71)</f>
        <v>-2</v>
      </c>
      <c r="Z71" s="5">
        <f t="shared" ref="Z71:Z102" si="22">SUM(W71)</f>
        <v>0</v>
      </c>
      <c r="AA71" s="6">
        <f t="shared" ref="AA71:AA102" si="23">D71-X71-Y71-Z71</f>
        <v>0</v>
      </c>
    </row>
    <row r="72" spans="1:27" x14ac:dyDescent="0.2">
      <c r="A72" s="35">
        <v>71</v>
      </c>
      <c r="B72" s="36" t="s">
        <v>78</v>
      </c>
      <c r="C72" s="60" t="s">
        <v>22</v>
      </c>
      <c r="D72" s="54">
        <f t="shared" si="19"/>
        <v>4</v>
      </c>
      <c r="E72" s="61">
        <f>PONew!E72-Pres!E72</f>
        <v>0</v>
      </c>
      <c r="F72" s="61">
        <f>PONew!F72-Pres!F72</f>
        <v>5</v>
      </c>
      <c r="G72" s="61">
        <f>PONew!G72-Pres!G72</f>
        <v>1</v>
      </c>
      <c r="H72" s="61">
        <f>PONew!H72-Pres!H72</f>
        <v>0</v>
      </c>
      <c r="I72" s="61">
        <f>PONew!I72-Pres!I72</f>
        <v>-2</v>
      </c>
      <c r="J72" s="61">
        <f>PONew!J72-Pres!J72</f>
        <v>2</v>
      </c>
      <c r="K72" s="61">
        <f>PONew!K72-Pres!K72</f>
        <v>0</v>
      </c>
      <c r="L72" s="61">
        <f>PONew!L72-Pres!L72</f>
        <v>0</v>
      </c>
      <c r="M72" s="61">
        <f>PONew!M72-Pres!M72</f>
        <v>0</v>
      </c>
      <c r="N72" s="61">
        <f>PONew!N72-Pres!N72</f>
        <v>0</v>
      </c>
      <c r="O72" s="61">
        <f>PONew!O72-Pres!O72</f>
        <v>0</v>
      </c>
      <c r="P72" s="61">
        <f>PONew!P72-Pres!P72</f>
        <v>0</v>
      </c>
      <c r="Q72" s="61">
        <f>PONew!Q72-Pres!Q72</f>
        <v>-1</v>
      </c>
      <c r="R72" s="61">
        <f>PONew!R72-Pres!R72</f>
        <v>0</v>
      </c>
      <c r="S72" s="61">
        <f>PONew!S72-Pres!S72</f>
        <v>0</v>
      </c>
      <c r="T72" s="61">
        <f>PONew!T72-Pres!T72</f>
        <v>0</v>
      </c>
      <c r="U72" s="61">
        <f>PONew!U72-Pres!U72</f>
        <v>-2</v>
      </c>
      <c r="V72" s="61">
        <f>PONew!V72-Pres!V72</f>
        <v>0</v>
      </c>
      <c r="W72" s="61">
        <f>PONew!W72-Pres!W72</f>
        <v>1</v>
      </c>
      <c r="X72" s="42">
        <f t="shared" si="20"/>
        <v>6</v>
      </c>
      <c r="Y72" s="5">
        <f t="shared" si="21"/>
        <v>-3</v>
      </c>
      <c r="Z72" s="5">
        <f t="shared" si="22"/>
        <v>1</v>
      </c>
      <c r="AA72" s="6">
        <f t="shared" si="23"/>
        <v>0</v>
      </c>
    </row>
    <row r="73" spans="1:27" x14ac:dyDescent="0.2">
      <c r="A73" s="35">
        <v>72</v>
      </c>
      <c r="B73" s="36" t="s">
        <v>78</v>
      </c>
      <c r="C73" s="60" t="s">
        <v>23</v>
      </c>
      <c r="D73" s="54">
        <f t="shared" si="19"/>
        <v>22</v>
      </c>
      <c r="E73" s="61">
        <f>PONew!E73-Pres!E73</f>
        <v>0</v>
      </c>
      <c r="F73" s="61">
        <f>PONew!F73-Pres!F73</f>
        <v>12</v>
      </c>
      <c r="G73" s="61">
        <f>PONew!G73-Pres!G73</f>
        <v>0</v>
      </c>
      <c r="H73" s="61">
        <f>PONew!H73-Pres!H73</f>
        <v>1</v>
      </c>
      <c r="I73" s="61">
        <f>PONew!I73-Pres!I73</f>
        <v>0</v>
      </c>
      <c r="J73" s="61">
        <f>PONew!J73-Pres!J73</f>
        <v>3</v>
      </c>
      <c r="K73" s="61">
        <f>PONew!K73-Pres!K73</f>
        <v>0</v>
      </c>
      <c r="L73" s="61">
        <f>PONew!L73-Pres!L73</f>
        <v>0</v>
      </c>
      <c r="M73" s="61">
        <f>PONew!M73-Pres!M73</f>
        <v>0</v>
      </c>
      <c r="N73" s="61">
        <f>PONew!N73-Pres!N73</f>
        <v>0</v>
      </c>
      <c r="O73" s="61">
        <f>PONew!O73-Pres!O73</f>
        <v>0</v>
      </c>
      <c r="P73" s="61">
        <f>PONew!P73-Pres!P73</f>
        <v>0</v>
      </c>
      <c r="Q73" s="61">
        <f>PONew!Q73-Pres!Q73</f>
        <v>1</v>
      </c>
      <c r="R73" s="61">
        <f>PONew!R73-Pres!R73</f>
        <v>5</v>
      </c>
      <c r="S73" s="61">
        <f>PONew!S73-Pres!S73</f>
        <v>0</v>
      </c>
      <c r="T73" s="61">
        <f>PONew!T73-Pres!T73</f>
        <v>0</v>
      </c>
      <c r="U73" s="61">
        <f>PONew!U73-Pres!U73</f>
        <v>0</v>
      </c>
      <c r="V73" s="61">
        <f>PONew!V73-Pres!V73</f>
        <v>0</v>
      </c>
      <c r="W73" s="61">
        <f>PONew!W73-Pres!W73</f>
        <v>0</v>
      </c>
      <c r="X73" s="42">
        <f t="shared" si="20"/>
        <v>16</v>
      </c>
      <c r="Y73" s="5">
        <f t="shared" si="21"/>
        <v>6</v>
      </c>
      <c r="Z73" s="5">
        <f t="shared" si="22"/>
        <v>0</v>
      </c>
      <c r="AA73" s="6">
        <f t="shared" si="23"/>
        <v>0</v>
      </c>
    </row>
    <row r="74" spans="1:27" x14ac:dyDescent="0.2">
      <c r="A74" s="35">
        <v>73</v>
      </c>
      <c r="B74" s="36" t="s">
        <v>78</v>
      </c>
      <c r="C74" s="60" t="s">
        <v>41</v>
      </c>
      <c r="D74" s="54">
        <f t="shared" si="19"/>
        <v>13</v>
      </c>
      <c r="E74" s="61">
        <f>PONew!E74-Pres!E74</f>
        <v>0</v>
      </c>
      <c r="F74" s="61">
        <f>PONew!F74-Pres!F74</f>
        <v>5</v>
      </c>
      <c r="G74" s="61">
        <f>PONew!G74-Pres!G74</f>
        <v>1</v>
      </c>
      <c r="H74" s="61">
        <f>PONew!H74-Pres!H74</f>
        <v>1</v>
      </c>
      <c r="I74" s="61">
        <f>PONew!I74-Pres!I74</f>
        <v>2</v>
      </c>
      <c r="J74" s="61">
        <f>PONew!J74-Pres!J74</f>
        <v>2</v>
      </c>
      <c r="K74" s="61">
        <f>PONew!K74-Pres!K74</f>
        <v>0</v>
      </c>
      <c r="L74" s="61">
        <f>PONew!L74-Pres!L74</f>
        <v>0</v>
      </c>
      <c r="M74" s="61">
        <f>PONew!M74-Pres!M74</f>
        <v>0</v>
      </c>
      <c r="N74" s="61">
        <f>PONew!N74-Pres!N74</f>
        <v>0</v>
      </c>
      <c r="O74" s="61">
        <f>PONew!O74-Pres!O74</f>
        <v>0</v>
      </c>
      <c r="P74" s="61">
        <f>PONew!P74-Pres!P74</f>
        <v>0</v>
      </c>
      <c r="Q74" s="61">
        <f>PONew!Q74-Pres!Q74</f>
        <v>0</v>
      </c>
      <c r="R74" s="61">
        <f>PONew!R74-Pres!R74</f>
        <v>-1</v>
      </c>
      <c r="S74" s="61">
        <f>PONew!S74-Pres!S74</f>
        <v>0</v>
      </c>
      <c r="T74" s="61">
        <f>PONew!T74-Pres!T74</f>
        <v>0</v>
      </c>
      <c r="U74" s="61">
        <f>PONew!U74-Pres!U74</f>
        <v>2</v>
      </c>
      <c r="V74" s="61">
        <f>PONew!V74-Pres!V74</f>
        <v>0</v>
      </c>
      <c r="W74" s="61">
        <f>PONew!W74-Pres!W74</f>
        <v>1</v>
      </c>
      <c r="X74" s="42">
        <f t="shared" si="20"/>
        <v>11</v>
      </c>
      <c r="Y74" s="5">
        <f t="shared" si="21"/>
        <v>1</v>
      </c>
      <c r="Z74" s="5">
        <f t="shared" si="22"/>
        <v>1</v>
      </c>
      <c r="AA74" s="6">
        <f t="shared" si="23"/>
        <v>0</v>
      </c>
    </row>
    <row r="75" spans="1:27" x14ac:dyDescent="0.2">
      <c r="A75" s="35">
        <v>74</v>
      </c>
      <c r="B75" s="36" t="s">
        <v>78</v>
      </c>
      <c r="C75" s="60" t="s">
        <v>25</v>
      </c>
      <c r="D75" s="54">
        <f t="shared" si="19"/>
        <v>7</v>
      </c>
      <c r="E75" s="61">
        <f>PONew!E75-Pres!E75</f>
        <v>-1</v>
      </c>
      <c r="F75" s="61">
        <f>PONew!F75-Pres!F75</f>
        <v>4</v>
      </c>
      <c r="G75" s="61">
        <f>PONew!G75-Pres!G75</f>
        <v>1</v>
      </c>
      <c r="H75" s="61">
        <f>PONew!H75-Pres!H75</f>
        <v>1</v>
      </c>
      <c r="I75" s="61">
        <f>PONew!I75-Pres!I75</f>
        <v>-1</v>
      </c>
      <c r="J75" s="61">
        <f>PONew!J75-Pres!J75</f>
        <v>1</v>
      </c>
      <c r="K75" s="61">
        <f>PONew!K75-Pres!K75</f>
        <v>0</v>
      </c>
      <c r="L75" s="61">
        <f>PONew!L75-Pres!L75</f>
        <v>0</v>
      </c>
      <c r="M75" s="61">
        <f>PONew!M75-Pres!M75</f>
        <v>0</v>
      </c>
      <c r="N75" s="61">
        <f>PONew!N75-Pres!N75</f>
        <v>0</v>
      </c>
      <c r="O75" s="61">
        <f>PONew!O75-Pres!O75</f>
        <v>0</v>
      </c>
      <c r="P75" s="61">
        <f>PONew!P75-Pres!P75</f>
        <v>0</v>
      </c>
      <c r="Q75" s="61">
        <f>PONew!Q75-Pres!Q75</f>
        <v>0</v>
      </c>
      <c r="R75" s="61">
        <f>PONew!R75-Pres!R75</f>
        <v>-1</v>
      </c>
      <c r="S75" s="61">
        <f>PONew!S75-Pres!S75</f>
        <v>0</v>
      </c>
      <c r="T75" s="61">
        <f>PONew!T75-Pres!T75</f>
        <v>1</v>
      </c>
      <c r="U75" s="61">
        <f>PONew!U75-Pres!U75</f>
        <v>1</v>
      </c>
      <c r="V75" s="61">
        <f>PONew!V75-Pres!V75</f>
        <v>0</v>
      </c>
      <c r="W75" s="61">
        <f>PONew!W75-Pres!W75</f>
        <v>1</v>
      </c>
      <c r="X75" s="42">
        <f t="shared" si="20"/>
        <v>5</v>
      </c>
      <c r="Y75" s="5">
        <f t="shared" si="21"/>
        <v>1</v>
      </c>
      <c r="Z75" s="5">
        <f t="shared" si="22"/>
        <v>1</v>
      </c>
      <c r="AA75" s="6">
        <f t="shared" si="23"/>
        <v>0</v>
      </c>
    </row>
    <row r="76" spans="1:27" x14ac:dyDescent="0.2">
      <c r="A76" s="35">
        <v>75</v>
      </c>
      <c r="B76" s="36" t="s">
        <v>78</v>
      </c>
      <c r="C76" s="60" t="s">
        <v>26</v>
      </c>
      <c r="D76" s="54">
        <f t="shared" si="19"/>
        <v>6</v>
      </c>
      <c r="E76" s="61">
        <f>PONew!E76-Pres!E76</f>
        <v>0</v>
      </c>
      <c r="F76" s="61">
        <f>PONew!F76-Pres!F76</f>
        <v>6</v>
      </c>
      <c r="G76" s="61">
        <f>PONew!G76-Pres!G76</f>
        <v>0</v>
      </c>
      <c r="H76" s="61">
        <f>PONew!H76-Pres!H76</f>
        <v>1</v>
      </c>
      <c r="I76" s="61">
        <f>PONew!I76-Pres!I76</f>
        <v>0</v>
      </c>
      <c r="J76" s="61">
        <f>PONew!J76-Pres!J76</f>
        <v>1</v>
      </c>
      <c r="K76" s="61">
        <f>PONew!K76-Pres!K76</f>
        <v>0</v>
      </c>
      <c r="L76" s="61">
        <f>PONew!L76-Pres!L76</f>
        <v>0</v>
      </c>
      <c r="M76" s="61">
        <f>PONew!M76-Pres!M76</f>
        <v>0</v>
      </c>
      <c r="N76" s="61">
        <f>PONew!N76-Pres!N76</f>
        <v>0</v>
      </c>
      <c r="O76" s="61">
        <f>PONew!O76-Pres!O76</f>
        <v>0</v>
      </c>
      <c r="P76" s="61">
        <f>PONew!P76-Pres!P76</f>
        <v>0</v>
      </c>
      <c r="Q76" s="61">
        <f>PONew!Q76-Pres!Q76</f>
        <v>1</v>
      </c>
      <c r="R76" s="61">
        <f>PONew!R76-Pres!R76</f>
        <v>-2</v>
      </c>
      <c r="S76" s="61">
        <f>PONew!S76-Pres!S76</f>
        <v>0</v>
      </c>
      <c r="T76" s="61">
        <f>PONew!T76-Pres!T76</f>
        <v>0</v>
      </c>
      <c r="U76" s="61">
        <f>PONew!U76-Pres!U76</f>
        <v>-2</v>
      </c>
      <c r="V76" s="61">
        <f>PONew!V76-Pres!V76</f>
        <v>0</v>
      </c>
      <c r="W76" s="61">
        <f>PONew!W76-Pres!W76</f>
        <v>1</v>
      </c>
      <c r="X76" s="42">
        <f t="shared" si="20"/>
        <v>8</v>
      </c>
      <c r="Y76" s="5">
        <f t="shared" si="21"/>
        <v>-3</v>
      </c>
      <c r="Z76" s="5">
        <f t="shared" si="22"/>
        <v>1</v>
      </c>
      <c r="AA76" s="6">
        <f t="shared" si="23"/>
        <v>0</v>
      </c>
    </row>
    <row r="77" spans="1:27" x14ac:dyDescent="0.2">
      <c r="A77" s="35">
        <v>76</v>
      </c>
      <c r="B77" s="36" t="s">
        <v>78</v>
      </c>
      <c r="C77" s="60" t="s">
        <v>28</v>
      </c>
      <c r="D77" s="54">
        <f t="shared" si="19"/>
        <v>1</v>
      </c>
      <c r="E77" s="61">
        <f>PONew!E77-Pres!E77</f>
        <v>0</v>
      </c>
      <c r="F77" s="61">
        <f>PONew!F77-Pres!F77</f>
        <v>3</v>
      </c>
      <c r="G77" s="61">
        <f>PONew!G77-Pres!G77</f>
        <v>1</v>
      </c>
      <c r="H77" s="61">
        <f>PONew!H77-Pres!H77</f>
        <v>0</v>
      </c>
      <c r="I77" s="61">
        <f>PONew!I77-Pres!I77</f>
        <v>0</v>
      </c>
      <c r="J77" s="61">
        <f>PONew!J77-Pres!J77</f>
        <v>3</v>
      </c>
      <c r="K77" s="61">
        <f>PONew!K77-Pres!K77</f>
        <v>0</v>
      </c>
      <c r="L77" s="61">
        <f>PONew!L77-Pres!L77</f>
        <v>0</v>
      </c>
      <c r="M77" s="61">
        <f>PONew!M77-Pres!M77</f>
        <v>0</v>
      </c>
      <c r="N77" s="61">
        <f>PONew!N77-Pres!N77</f>
        <v>0</v>
      </c>
      <c r="O77" s="61">
        <f>PONew!O77-Pres!O77</f>
        <v>0</v>
      </c>
      <c r="P77" s="61">
        <f>PONew!P77-Pres!P77</f>
        <v>0</v>
      </c>
      <c r="Q77" s="61">
        <f>PONew!Q77-Pres!Q77</f>
        <v>0</v>
      </c>
      <c r="R77" s="61">
        <f>PONew!R77-Pres!R77</f>
        <v>-5</v>
      </c>
      <c r="S77" s="61">
        <f>PONew!S77-Pres!S77</f>
        <v>0</v>
      </c>
      <c r="T77" s="61">
        <f>PONew!T77-Pres!T77</f>
        <v>0</v>
      </c>
      <c r="U77" s="61">
        <f>PONew!U77-Pres!U77</f>
        <v>-1</v>
      </c>
      <c r="V77" s="61">
        <f>PONew!V77-Pres!V77</f>
        <v>0</v>
      </c>
      <c r="W77" s="61">
        <f>PONew!W77-Pres!W77</f>
        <v>0</v>
      </c>
      <c r="X77" s="42">
        <f t="shared" si="20"/>
        <v>7</v>
      </c>
      <c r="Y77" s="5">
        <f t="shared" si="21"/>
        <v>-6</v>
      </c>
      <c r="Z77" s="5">
        <f t="shared" si="22"/>
        <v>0</v>
      </c>
      <c r="AA77" s="6">
        <f t="shared" si="23"/>
        <v>0</v>
      </c>
    </row>
    <row r="78" spans="1:27" x14ac:dyDescent="0.2">
      <c r="A78" s="35">
        <v>77</v>
      </c>
      <c r="B78" s="36" t="s">
        <v>78</v>
      </c>
      <c r="C78" s="60" t="s">
        <v>29</v>
      </c>
      <c r="D78" s="54">
        <f t="shared" si="19"/>
        <v>5</v>
      </c>
      <c r="E78" s="61">
        <f>PONew!E78-Pres!E78</f>
        <v>0</v>
      </c>
      <c r="F78" s="61">
        <f>PONew!F78-Pres!F78</f>
        <v>4</v>
      </c>
      <c r="G78" s="61">
        <f>PONew!G78-Pres!G78</f>
        <v>1</v>
      </c>
      <c r="H78" s="61">
        <f>PONew!H78-Pres!H78</f>
        <v>1</v>
      </c>
      <c r="I78" s="61">
        <f>PONew!I78-Pres!I78</f>
        <v>1</v>
      </c>
      <c r="J78" s="61">
        <f>PONew!J78-Pres!J78</f>
        <v>1</v>
      </c>
      <c r="K78" s="61">
        <f>PONew!K78-Pres!K78</f>
        <v>0</v>
      </c>
      <c r="L78" s="61">
        <f>PONew!L78-Pres!L78</f>
        <v>0</v>
      </c>
      <c r="M78" s="61">
        <f>PONew!M78-Pres!M78</f>
        <v>0</v>
      </c>
      <c r="N78" s="61">
        <f>PONew!N78-Pres!N78</f>
        <v>0</v>
      </c>
      <c r="O78" s="61">
        <f>PONew!O78-Pres!O78</f>
        <v>0</v>
      </c>
      <c r="P78" s="61">
        <f>PONew!P78-Pres!P78</f>
        <v>0</v>
      </c>
      <c r="Q78" s="61">
        <f>PONew!Q78-Pres!Q78</f>
        <v>-1</v>
      </c>
      <c r="R78" s="61">
        <f>PONew!R78-Pres!R78</f>
        <v>-3</v>
      </c>
      <c r="S78" s="61">
        <f>PONew!S78-Pres!S78</f>
        <v>0</v>
      </c>
      <c r="T78" s="61">
        <f>PONew!T78-Pres!T78</f>
        <v>1</v>
      </c>
      <c r="U78" s="61">
        <f>PONew!U78-Pres!U78</f>
        <v>0</v>
      </c>
      <c r="V78" s="61">
        <f>PONew!V78-Pres!V78</f>
        <v>0</v>
      </c>
      <c r="W78" s="61">
        <f>PONew!W78-Pres!W78</f>
        <v>0</v>
      </c>
      <c r="X78" s="42">
        <f t="shared" si="20"/>
        <v>8</v>
      </c>
      <c r="Y78" s="5">
        <f t="shared" si="21"/>
        <v>-3</v>
      </c>
      <c r="Z78" s="5">
        <f t="shared" si="22"/>
        <v>0</v>
      </c>
      <c r="AA78" s="6">
        <f t="shared" si="23"/>
        <v>0</v>
      </c>
    </row>
    <row r="79" spans="1:27" x14ac:dyDescent="0.2">
      <c r="A79" s="35">
        <v>78</v>
      </c>
      <c r="B79" s="36" t="s">
        <v>78</v>
      </c>
      <c r="C79" s="60" t="s">
        <v>57</v>
      </c>
      <c r="D79" s="54">
        <f t="shared" si="19"/>
        <v>7</v>
      </c>
      <c r="E79" s="61">
        <f>PONew!E79-Pres!E79</f>
        <v>0</v>
      </c>
      <c r="F79" s="61">
        <f>PONew!F79-Pres!F79</f>
        <v>8</v>
      </c>
      <c r="G79" s="61">
        <f>PONew!G79-Pres!G79</f>
        <v>1</v>
      </c>
      <c r="H79" s="61">
        <f>PONew!H79-Pres!H79</f>
        <v>0</v>
      </c>
      <c r="I79" s="61">
        <f>PONew!I79-Pres!I79</f>
        <v>-2</v>
      </c>
      <c r="J79" s="61">
        <f>PONew!J79-Pres!J79</f>
        <v>3</v>
      </c>
      <c r="K79" s="61">
        <f>PONew!K79-Pres!K79</f>
        <v>0</v>
      </c>
      <c r="L79" s="61">
        <f>PONew!L79-Pres!L79</f>
        <v>0</v>
      </c>
      <c r="M79" s="61">
        <f>PONew!M79-Pres!M79</f>
        <v>0</v>
      </c>
      <c r="N79" s="61">
        <f>PONew!N79-Pres!N79</f>
        <v>0</v>
      </c>
      <c r="O79" s="61">
        <f>PONew!O79-Pres!O79</f>
        <v>0</v>
      </c>
      <c r="P79" s="61">
        <f>PONew!P79-Pres!P79</f>
        <v>0</v>
      </c>
      <c r="Q79" s="61">
        <f>PONew!Q79-Pres!Q79</f>
        <v>1</v>
      </c>
      <c r="R79" s="61">
        <f>PONew!R79-Pres!R79</f>
        <v>-2</v>
      </c>
      <c r="S79" s="61">
        <f>PONew!S79-Pres!S79</f>
        <v>-1</v>
      </c>
      <c r="T79" s="61">
        <f>PONew!T79-Pres!T79</f>
        <v>0</v>
      </c>
      <c r="U79" s="61">
        <f>PONew!U79-Pres!U79</f>
        <v>0</v>
      </c>
      <c r="V79" s="61">
        <f>PONew!V79-Pres!V79</f>
        <v>0</v>
      </c>
      <c r="W79" s="61">
        <f>PONew!W79-Pres!W79</f>
        <v>-1</v>
      </c>
      <c r="X79" s="42">
        <f t="shared" si="20"/>
        <v>10</v>
      </c>
      <c r="Y79" s="5">
        <f t="shared" si="21"/>
        <v>-2</v>
      </c>
      <c r="Z79" s="5">
        <f t="shared" si="22"/>
        <v>-1</v>
      </c>
      <c r="AA79" s="6">
        <f t="shared" si="23"/>
        <v>0</v>
      </c>
    </row>
    <row r="80" spans="1:27" x14ac:dyDescent="0.2">
      <c r="A80" s="35">
        <v>79</v>
      </c>
      <c r="B80" s="36" t="s">
        <v>78</v>
      </c>
      <c r="C80" s="60" t="s">
        <v>72</v>
      </c>
      <c r="D80" s="54">
        <f t="shared" si="19"/>
        <v>1</v>
      </c>
      <c r="E80" s="61">
        <f>PONew!E80-Pres!E80</f>
        <v>0</v>
      </c>
      <c r="F80" s="61">
        <f>PONew!F80-Pres!F80</f>
        <v>-2</v>
      </c>
      <c r="G80" s="61">
        <f>PONew!G80-Pres!G80</f>
        <v>1</v>
      </c>
      <c r="H80" s="61">
        <f>PONew!H80-Pres!H80</f>
        <v>0</v>
      </c>
      <c r="I80" s="61">
        <f>PONew!I80-Pres!I80</f>
        <v>-2</v>
      </c>
      <c r="J80" s="61">
        <f>PONew!J80-Pres!J80</f>
        <v>2</v>
      </c>
      <c r="K80" s="61">
        <f>PONew!K80-Pres!K80</f>
        <v>0</v>
      </c>
      <c r="L80" s="61">
        <f>PONew!L80-Pres!L80</f>
        <v>0</v>
      </c>
      <c r="M80" s="61">
        <f>PONew!M80-Pres!M80</f>
        <v>0</v>
      </c>
      <c r="N80" s="61">
        <f>PONew!N80-Pres!N80</f>
        <v>0</v>
      </c>
      <c r="O80" s="61">
        <f>PONew!O80-Pres!O80</f>
        <v>0</v>
      </c>
      <c r="P80" s="61">
        <f>PONew!P80-Pres!P80</f>
        <v>0</v>
      </c>
      <c r="Q80" s="61">
        <f>PONew!Q80-Pres!Q80</f>
        <v>0</v>
      </c>
      <c r="R80" s="61">
        <f>PONew!R80-Pres!R80</f>
        <v>0</v>
      </c>
      <c r="S80" s="61">
        <f>PONew!S80-Pres!S80</f>
        <v>0</v>
      </c>
      <c r="T80" s="61">
        <f>PONew!T80-Pres!T80</f>
        <v>0</v>
      </c>
      <c r="U80" s="61">
        <f>PONew!U80-Pres!U80</f>
        <v>1</v>
      </c>
      <c r="V80" s="61">
        <f>PONew!V80-Pres!V80</f>
        <v>0</v>
      </c>
      <c r="W80" s="61">
        <f>PONew!W80-Pres!W80</f>
        <v>1</v>
      </c>
      <c r="X80" s="42">
        <f t="shared" si="20"/>
        <v>-1</v>
      </c>
      <c r="Y80" s="5">
        <f t="shared" si="21"/>
        <v>1</v>
      </c>
      <c r="Z80" s="5">
        <f t="shared" si="22"/>
        <v>1</v>
      </c>
      <c r="AA80" s="6">
        <f t="shared" si="23"/>
        <v>0</v>
      </c>
    </row>
    <row r="81" spans="1:27" x14ac:dyDescent="0.2">
      <c r="A81" s="35">
        <v>80</v>
      </c>
      <c r="B81" s="36" t="s">
        <v>78</v>
      </c>
      <c r="C81" s="60" t="s">
        <v>33</v>
      </c>
      <c r="D81" s="54">
        <f t="shared" si="19"/>
        <v>8</v>
      </c>
      <c r="E81" s="61">
        <f>PONew!E81-Pres!E81</f>
        <v>0</v>
      </c>
      <c r="F81" s="61">
        <f>PONew!F81-Pres!F81</f>
        <v>3</v>
      </c>
      <c r="G81" s="61">
        <f>PONew!G81-Pres!G81</f>
        <v>1</v>
      </c>
      <c r="H81" s="61">
        <f>PONew!H81-Pres!H81</f>
        <v>-1</v>
      </c>
      <c r="I81" s="61">
        <f>PONew!I81-Pres!I81</f>
        <v>2</v>
      </c>
      <c r="J81" s="61">
        <f>PONew!J81-Pres!J81</f>
        <v>1</v>
      </c>
      <c r="K81" s="61">
        <f>PONew!K81-Pres!K81</f>
        <v>0</v>
      </c>
      <c r="L81" s="61">
        <f>PONew!L81-Pres!L81</f>
        <v>0</v>
      </c>
      <c r="M81" s="61">
        <f>PONew!M81-Pres!M81</f>
        <v>0</v>
      </c>
      <c r="N81" s="61">
        <f>PONew!N81-Pres!N81</f>
        <v>0</v>
      </c>
      <c r="O81" s="61">
        <f>PONew!O81-Pres!O81</f>
        <v>0</v>
      </c>
      <c r="P81" s="61">
        <f>PONew!P81-Pres!P81</f>
        <v>0</v>
      </c>
      <c r="Q81" s="61">
        <f>PONew!Q81-Pres!Q81</f>
        <v>0</v>
      </c>
      <c r="R81" s="61">
        <f>PONew!R81-Pres!R81</f>
        <v>-1</v>
      </c>
      <c r="S81" s="61">
        <f>PONew!S81-Pres!S81</f>
        <v>0</v>
      </c>
      <c r="T81" s="61">
        <f>PONew!T81-Pres!T81</f>
        <v>1</v>
      </c>
      <c r="U81" s="61">
        <f>PONew!U81-Pres!U81</f>
        <v>1</v>
      </c>
      <c r="V81" s="61">
        <f>PONew!V81-Pres!V81</f>
        <v>0</v>
      </c>
      <c r="W81" s="61">
        <f>PONew!W81-Pres!W81</f>
        <v>1</v>
      </c>
      <c r="X81" s="42">
        <f t="shared" si="20"/>
        <v>6</v>
      </c>
      <c r="Y81" s="5">
        <f t="shared" si="21"/>
        <v>1</v>
      </c>
      <c r="Z81" s="5">
        <f t="shared" si="22"/>
        <v>1</v>
      </c>
      <c r="AA81" s="6">
        <f t="shared" si="23"/>
        <v>0</v>
      </c>
    </row>
    <row r="82" spans="1:27" x14ac:dyDescent="0.2">
      <c r="A82" s="35">
        <v>81</v>
      </c>
      <c r="B82" s="36" t="s">
        <v>78</v>
      </c>
      <c r="C82" s="60" t="s">
        <v>34</v>
      </c>
      <c r="D82" s="54">
        <f t="shared" si="19"/>
        <v>15</v>
      </c>
      <c r="E82" s="61">
        <f>PONew!E82-Pres!E82</f>
        <v>0</v>
      </c>
      <c r="F82" s="61">
        <f>PONew!F82-Pres!F82</f>
        <v>7</v>
      </c>
      <c r="G82" s="61">
        <f>PONew!G82-Pres!G82</f>
        <v>1</v>
      </c>
      <c r="H82" s="61">
        <f>PONew!H82-Pres!H82</f>
        <v>0</v>
      </c>
      <c r="I82" s="61">
        <f>PONew!I82-Pres!I82</f>
        <v>-1</v>
      </c>
      <c r="J82" s="61">
        <f>PONew!J82-Pres!J82</f>
        <v>3</v>
      </c>
      <c r="K82" s="61">
        <f>PONew!K82-Pres!K82</f>
        <v>0</v>
      </c>
      <c r="L82" s="61">
        <f>PONew!L82-Pres!L82</f>
        <v>0</v>
      </c>
      <c r="M82" s="61">
        <f>PONew!M82-Pres!M82</f>
        <v>0</v>
      </c>
      <c r="N82" s="61">
        <f>PONew!N82-Pres!N82</f>
        <v>0</v>
      </c>
      <c r="O82" s="61">
        <f>PONew!O82-Pres!O82</f>
        <v>0</v>
      </c>
      <c r="P82" s="61">
        <f>PONew!P82-Pres!P82</f>
        <v>0</v>
      </c>
      <c r="Q82" s="61">
        <f>PONew!Q82-Pres!Q82</f>
        <v>1</v>
      </c>
      <c r="R82" s="61">
        <f>PONew!R82-Pres!R82</f>
        <v>3</v>
      </c>
      <c r="S82" s="61">
        <f>PONew!S82-Pres!S82</f>
        <v>0</v>
      </c>
      <c r="T82" s="61">
        <f>PONew!T82-Pres!T82</f>
        <v>0</v>
      </c>
      <c r="U82" s="61">
        <f>PONew!U82-Pres!U82</f>
        <v>1</v>
      </c>
      <c r="V82" s="61">
        <f>PONew!V82-Pres!V82</f>
        <v>0</v>
      </c>
      <c r="W82" s="61">
        <f>PONew!W82-Pres!W82</f>
        <v>0</v>
      </c>
      <c r="X82" s="42">
        <f t="shared" si="20"/>
        <v>10</v>
      </c>
      <c r="Y82" s="5">
        <f t="shared" si="21"/>
        <v>5</v>
      </c>
      <c r="Z82" s="5">
        <f t="shared" si="22"/>
        <v>0</v>
      </c>
      <c r="AA82" s="6">
        <f t="shared" si="23"/>
        <v>0</v>
      </c>
    </row>
    <row r="83" spans="1:27" x14ac:dyDescent="0.2">
      <c r="A83" s="35">
        <v>82</v>
      </c>
      <c r="B83" s="36" t="s">
        <v>94</v>
      </c>
      <c r="C83" s="60" t="s">
        <v>84</v>
      </c>
      <c r="D83" s="54">
        <f t="shared" si="19"/>
        <v>2</v>
      </c>
      <c r="E83" s="61">
        <f>PONew!E83-Pres!E83</f>
        <v>0</v>
      </c>
      <c r="F83" s="61">
        <f>PONew!F83-Pres!F83</f>
        <v>-1</v>
      </c>
      <c r="G83" s="61">
        <f>PONew!G83-Pres!G83</f>
        <v>-1</v>
      </c>
      <c r="H83" s="61">
        <f>PONew!H83-Pres!H83</f>
        <v>1</v>
      </c>
      <c r="I83" s="61">
        <f>PONew!I83-Pres!I83</f>
        <v>1</v>
      </c>
      <c r="J83" s="61">
        <f>PONew!J83-Pres!J83</f>
        <v>0</v>
      </c>
      <c r="K83" s="61">
        <f>PONew!K83-Pres!K83</f>
        <v>0</v>
      </c>
      <c r="L83" s="61">
        <f>PONew!L83-Pres!L83</f>
        <v>0</v>
      </c>
      <c r="M83" s="61">
        <f>PONew!M83-Pres!M83</f>
        <v>0</v>
      </c>
      <c r="N83" s="61">
        <f>PONew!N83-Pres!N83</f>
        <v>0</v>
      </c>
      <c r="O83" s="61">
        <f>PONew!O83-Pres!O83</f>
        <v>0</v>
      </c>
      <c r="P83" s="61">
        <f>PONew!P83-Pres!P83</f>
        <v>0</v>
      </c>
      <c r="Q83" s="61">
        <f>PONew!Q83-Pres!Q83</f>
        <v>0</v>
      </c>
      <c r="R83" s="61">
        <f>PONew!R83-Pres!R83</f>
        <v>1</v>
      </c>
      <c r="S83" s="61">
        <f>PONew!S83-Pres!S83</f>
        <v>0</v>
      </c>
      <c r="T83" s="61">
        <f>PONew!T83-Pres!T83</f>
        <v>0</v>
      </c>
      <c r="U83" s="61">
        <f>PONew!U83-Pres!U83</f>
        <v>0</v>
      </c>
      <c r="V83" s="61">
        <f>PONew!V83-Pres!V83</f>
        <v>0</v>
      </c>
      <c r="W83" s="61">
        <f>PONew!W83-Pres!W83</f>
        <v>1</v>
      </c>
      <c r="X83" s="42">
        <f t="shared" si="20"/>
        <v>0</v>
      </c>
      <c r="Y83" s="5">
        <f t="shared" si="21"/>
        <v>1</v>
      </c>
      <c r="Z83" s="5">
        <f t="shared" si="22"/>
        <v>1</v>
      </c>
      <c r="AA83" s="6">
        <f t="shared" si="23"/>
        <v>0</v>
      </c>
    </row>
    <row r="84" spans="1:27" x14ac:dyDescent="0.2">
      <c r="A84" s="35">
        <v>83</v>
      </c>
      <c r="B84" s="36" t="s">
        <v>94</v>
      </c>
      <c r="C84" s="60" t="s">
        <v>39</v>
      </c>
      <c r="D84" s="54">
        <f t="shared" si="19"/>
        <v>5</v>
      </c>
      <c r="E84" s="61">
        <f>PONew!E84-Pres!E84</f>
        <v>0</v>
      </c>
      <c r="F84" s="61">
        <f>PONew!F84-Pres!F84</f>
        <v>4</v>
      </c>
      <c r="G84" s="61">
        <f>PONew!G84-Pres!G84</f>
        <v>0</v>
      </c>
      <c r="H84" s="61">
        <f>PONew!H84-Pres!H84</f>
        <v>-1</v>
      </c>
      <c r="I84" s="61">
        <f>PONew!I84-Pres!I84</f>
        <v>0</v>
      </c>
      <c r="J84" s="61">
        <f>PONew!J84-Pres!J84</f>
        <v>0</v>
      </c>
      <c r="K84" s="61">
        <f>PONew!K84-Pres!K84</f>
        <v>0</v>
      </c>
      <c r="L84" s="61">
        <f>PONew!L84-Pres!L84</f>
        <v>0</v>
      </c>
      <c r="M84" s="61">
        <f>PONew!M84-Pres!M84</f>
        <v>0</v>
      </c>
      <c r="N84" s="61">
        <f>PONew!N84-Pres!N84</f>
        <v>0</v>
      </c>
      <c r="O84" s="61">
        <f>PONew!O84-Pres!O84</f>
        <v>0</v>
      </c>
      <c r="P84" s="61">
        <f>PONew!P84-Pres!P84</f>
        <v>0</v>
      </c>
      <c r="Q84" s="61">
        <f>PONew!Q84-Pres!Q84</f>
        <v>1</v>
      </c>
      <c r="R84" s="61">
        <f>PONew!R84-Pres!R84</f>
        <v>-1</v>
      </c>
      <c r="S84" s="61">
        <f>PONew!S84-Pres!S84</f>
        <v>0</v>
      </c>
      <c r="T84" s="61">
        <f>PONew!T84-Pres!T84</f>
        <v>1</v>
      </c>
      <c r="U84" s="61">
        <f>PONew!U84-Pres!U84</f>
        <v>0</v>
      </c>
      <c r="V84" s="61">
        <f>PONew!V84-Pres!V84</f>
        <v>0</v>
      </c>
      <c r="W84" s="61">
        <f>PONew!W84-Pres!W84</f>
        <v>1</v>
      </c>
      <c r="X84" s="42">
        <f t="shared" si="20"/>
        <v>3</v>
      </c>
      <c r="Y84" s="5">
        <f t="shared" si="21"/>
        <v>1</v>
      </c>
      <c r="Z84" s="5">
        <f t="shared" si="22"/>
        <v>1</v>
      </c>
      <c r="AA84" s="6">
        <f t="shared" si="23"/>
        <v>0</v>
      </c>
    </row>
    <row r="85" spans="1:27" x14ac:dyDescent="0.2">
      <c r="A85" s="35">
        <v>84</v>
      </c>
      <c r="B85" s="36" t="s">
        <v>94</v>
      </c>
      <c r="C85" s="60" t="s">
        <v>40</v>
      </c>
      <c r="D85" s="54">
        <f t="shared" si="19"/>
        <v>5</v>
      </c>
      <c r="E85" s="61">
        <f>PONew!E85-Pres!E85</f>
        <v>0</v>
      </c>
      <c r="F85" s="61">
        <f>PONew!F85-Pres!F85</f>
        <v>3</v>
      </c>
      <c r="G85" s="61">
        <f>PONew!G85-Pres!G85</f>
        <v>0</v>
      </c>
      <c r="H85" s="61">
        <f>PONew!H85-Pres!H85</f>
        <v>0</v>
      </c>
      <c r="I85" s="61">
        <f>PONew!I85-Pres!I85</f>
        <v>1</v>
      </c>
      <c r="J85" s="61">
        <f>PONew!J85-Pres!J85</f>
        <v>0</v>
      </c>
      <c r="K85" s="61">
        <f>PONew!K85-Pres!K85</f>
        <v>0</v>
      </c>
      <c r="L85" s="61">
        <f>PONew!L85-Pres!L85</f>
        <v>0</v>
      </c>
      <c r="M85" s="61">
        <f>PONew!M85-Pres!M85</f>
        <v>0</v>
      </c>
      <c r="N85" s="61">
        <f>PONew!N85-Pres!N85</f>
        <v>0</v>
      </c>
      <c r="O85" s="61">
        <f>PONew!O85-Pres!O85</f>
        <v>0</v>
      </c>
      <c r="P85" s="61">
        <f>PONew!P85-Pres!P85</f>
        <v>0</v>
      </c>
      <c r="Q85" s="61">
        <f>PONew!Q85-Pres!Q85</f>
        <v>0</v>
      </c>
      <c r="R85" s="61">
        <f>PONew!R85-Pres!R85</f>
        <v>0</v>
      </c>
      <c r="S85" s="61">
        <f>PONew!S85-Pres!S85</f>
        <v>0</v>
      </c>
      <c r="T85" s="61">
        <f>PONew!T85-Pres!T85</f>
        <v>0</v>
      </c>
      <c r="U85" s="61">
        <f>PONew!U85-Pres!U85</f>
        <v>1</v>
      </c>
      <c r="V85" s="61">
        <f>PONew!V85-Pres!V85</f>
        <v>0</v>
      </c>
      <c r="W85" s="61">
        <f>PONew!W85-Pres!W85</f>
        <v>0</v>
      </c>
      <c r="X85" s="42">
        <f t="shared" si="20"/>
        <v>4</v>
      </c>
      <c r="Y85" s="5">
        <f t="shared" si="21"/>
        <v>1</v>
      </c>
      <c r="Z85" s="5">
        <f t="shared" si="22"/>
        <v>0</v>
      </c>
      <c r="AA85" s="6">
        <f t="shared" si="23"/>
        <v>0</v>
      </c>
    </row>
    <row r="86" spans="1:27" x14ac:dyDescent="0.2">
      <c r="A86" s="35">
        <v>85</v>
      </c>
      <c r="B86" s="36" t="s">
        <v>94</v>
      </c>
      <c r="C86" s="60" t="s">
        <v>85</v>
      </c>
      <c r="D86" s="54">
        <f t="shared" si="19"/>
        <v>7</v>
      </c>
      <c r="E86" s="61">
        <f>PONew!E86-Pres!E86</f>
        <v>0</v>
      </c>
      <c r="F86" s="61">
        <f>PONew!F86-Pres!F86</f>
        <v>3</v>
      </c>
      <c r="G86" s="61">
        <f>PONew!G86-Pres!G86</f>
        <v>0</v>
      </c>
      <c r="H86" s="61">
        <f>PONew!H86-Pres!H86</f>
        <v>0</v>
      </c>
      <c r="I86" s="61">
        <f>PONew!I86-Pres!I86</f>
        <v>1</v>
      </c>
      <c r="J86" s="61">
        <f>PONew!J86-Pres!J86</f>
        <v>0</v>
      </c>
      <c r="K86" s="61">
        <f>PONew!K86-Pres!K86</f>
        <v>0</v>
      </c>
      <c r="L86" s="61">
        <f>PONew!L86-Pres!L86</f>
        <v>0</v>
      </c>
      <c r="M86" s="61">
        <f>PONew!M86-Pres!M86</f>
        <v>0</v>
      </c>
      <c r="N86" s="61">
        <f>PONew!N86-Pres!N86</f>
        <v>0</v>
      </c>
      <c r="O86" s="61">
        <f>PONew!O86-Pres!O86</f>
        <v>0</v>
      </c>
      <c r="P86" s="61">
        <f>PONew!P86-Pres!P86</f>
        <v>0</v>
      </c>
      <c r="Q86" s="61">
        <f>PONew!Q86-Pres!Q86</f>
        <v>1</v>
      </c>
      <c r="R86" s="61">
        <f>PONew!R86-Pres!R86</f>
        <v>0</v>
      </c>
      <c r="S86" s="61">
        <f>PONew!S86-Pres!S86</f>
        <v>0</v>
      </c>
      <c r="T86" s="61">
        <f>PONew!T86-Pres!T86</f>
        <v>0</v>
      </c>
      <c r="U86" s="61">
        <f>PONew!U86-Pres!U86</f>
        <v>1</v>
      </c>
      <c r="V86" s="61">
        <f>PONew!V86-Pres!V86</f>
        <v>0</v>
      </c>
      <c r="W86" s="61">
        <f>PONew!W86-Pres!W86</f>
        <v>1</v>
      </c>
      <c r="X86" s="42">
        <f t="shared" si="20"/>
        <v>4</v>
      </c>
      <c r="Y86" s="5">
        <f t="shared" si="21"/>
        <v>2</v>
      </c>
      <c r="Z86" s="5">
        <f t="shared" si="22"/>
        <v>1</v>
      </c>
      <c r="AA86" s="6">
        <f t="shared" si="23"/>
        <v>0</v>
      </c>
    </row>
    <row r="87" spans="1:27" x14ac:dyDescent="0.2">
      <c r="A87" s="35">
        <v>86</v>
      </c>
      <c r="B87" s="36" t="s">
        <v>94</v>
      </c>
      <c r="C87" s="60" t="s">
        <v>86</v>
      </c>
      <c r="D87" s="54">
        <f t="shared" si="19"/>
        <v>3</v>
      </c>
      <c r="E87" s="61">
        <f>PONew!E87-Pres!E87</f>
        <v>0</v>
      </c>
      <c r="F87" s="61">
        <f>PONew!F87-Pres!F87</f>
        <v>2</v>
      </c>
      <c r="G87" s="61">
        <f>PONew!G87-Pres!G87</f>
        <v>0</v>
      </c>
      <c r="H87" s="61">
        <f>PONew!H87-Pres!H87</f>
        <v>-1</v>
      </c>
      <c r="I87" s="61">
        <f>PONew!I87-Pres!I87</f>
        <v>1</v>
      </c>
      <c r="J87" s="61">
        <f>PONew!J87-Pres!J87</f>
        <v>0</v>
      </c>
      <c r="K87" s="61">
        <f>PONew!K87-Pres!K87</f>
        <v>0</v>
      </c>
      <c r="L87" s="61">
        <f>PONew!L87-Pres!L87</f>
        <v>0</v>
      </c>
      <c r="M87" s="61">
        <f>PONew!M87-Pres!M87</f>
        <v>0</v>
      </c>
      <c r="N87" s="61">
        <f>PONew!N87-Pres!N87</f>
        <v>0</v>
      </c>
      <c r="O87" s="61">
        <f>PONew!O87-Pres!O87</f>
        <v>0</v>
      </c>
      <c r="P87" s="61">
        <f>PONew!P87-Pres!P87</f>
        <v>0</v>
      </c>
      <c r="Q87" s="61">
        <f>PONew!Q87-Pres!Q87</f>
        <v>0</v>
      </c>
      <c r="R87" s="61">
        <f>PONew!R87-Pres!R87</f>
        <v>-1</v>
      </c>
      <c r="S87" s="61">
        <f>PONew!S87-Pres!S87</f>
        <v>0</v>
      </c>
      <c r="T87" s="61">
        <f>PONew!T87-Pres!T87</f>
        <v>0</v>
      </c>
      <c r="U87" s="61">
        <f>PONew!U87-Pres!U87</f>
        <v>2</v>
      </c>
      <c r="V87" s="61">
        <f>PONew!V87-Pres!V87</f>
        <v>-1</v>
      </c>
      <c r="W87" s="61">
        <f>PONew!W87-Pres!W87</f>
        <v>1</v>
      </c>
      <c r="X87" s="42">
        <f t="shared" si="20"/>
        <v>2</v>
      </c>
      <c r="Y87" s="5">
        <f t="shared" si="21"/>
        <v>0</v>
      </c>
      <c r="Z87" s="5">
        <f t="shared" si="22"/>
        <v>1</v>
      </c>
      <c r="AA87" s="6">
        <f t="shared" si="23"/>
        <v>0</v>
      </c>
    </row>
    <row r="88" spans="1:27" x14ac:dyDescent="0.2">
      <c r="A88" s="35">
        <v>87</v>
      </c>
      <c r="B88" s="36" t="s">
        <v>94</v>
      </c>
      <c r="C88" s="60" t="s">
        <v>43</v>
      </c>
      <c r="D88" s="54">
        <f t="shared" si="19"/>
        <v>4</v>
      </c>
      <c r="E88" s="61">
        <f>PONew!E88-Pres!E88</f>
        <v>0</v>
      </c>
      <c r="F88" s="61">
        <f>PONew!F88-Pres!F88</f>
        <v>2</v>
      </c>
      <c r="G88" s="61">
        <f>PONew!G88-Pres!G88</f>
        <v>0</v>
      </c>
      <c r="H88" s="61">
        <f>PONew!H88-Pres!H88</f>
        <v>0</v>
      </c>
      <c r="I88" s="61">
        <f>PONew!I88-Pres!I88</f>
        <v>1</v>
      </c>
      <c r="J88" s="61">
        <f>PONew!J88-Pres!J88</f>
        <v>0</v>
      </c>
      <c r="K88" s="61">
        <f>PONew!K88-Pres!K88</f>
        <v>0</v>
      </c>
      <c r="L88" s="61">
        <f>PONew!L88-Pres!L88</f>
        <v>0</v>
      </c>
      <c r="M88" s="61">
        <f>PONew!M88-Pres!M88</f>
        <v>0</v>
      </c>
      <c r="N88" s="61">
        <f>PONew!N88-Pres!N88</f>
        <v>0</v>
      </c>
      <c r="O88" s="61">
        <f>PONew!O88-Pres!O88</f>
        <v>0</v>
      </c>
      <c r="P88" s="61">
        <f>PONew!P88-Pres!P88</f>
        <v>0</v>
      </c>
      <c r="Q88" s="61">
        <f>PONew!Q88-Pres!Q88</f>
        <v>1</v>
      </c>
      <c r="R88" s="61">
        <f>PONew!R88-Pres!R88</f>
        <v>-2</v>
      </c>
      <c r="S88" s="61">
        <f>PONew!S88-Pres!S88</f>
        <v>0</v>
      </c>
      <c r="T88" s="61">
        <f>PONew!T88-Pres!T88</f>
        <v>1</v>
      </c>
      <c r="U88" s="61">
        <f>PONew!U88-Pres!U88</f>
        <v>0</v>
      </c>
      <c r="V88" s="61">
        <f>PONew!V88-Pres!V88</f>
        <v>0</v>
      </c>
      <c r="W88" s="61">
        <f>PONew!W88-Pres!W88</f>
        <v>1</v>
      </c>
      <c r="X88" s="42">
        <f t="shared" si="20"/>
        <v>3</v>
      </c>
      <c r="Y88" s="5">
        <f t="shared" si="21"/>
        <v>0</v>
      </c>
      <c r="Z88" s="5">
        <f t="shared" si="22"/>
        <v>1</v>
      </c>
      <c r="AA88" s="6">
        <f t="shared" si="23"/>
        <v>0</v>
      </c>
    </row>
    <row r="89" spans="1:27" x14ac:dyDescent="0.2">
      <c r="A89" s="35">
        <v>88</v>
      </c>
      <c r="B89" s="36" t="s">
        <v>94</v>
      </c>
      <c r="C89" s="60" t="s">
        <v>87</v>
      </c>
      <c r="D89" s="54">
        <f t="shared" si="19"/>
        <v>3</v>
      </c>
      <c r="E89" s="61">
        <f>PONew!E89-Pres!E89</f>
        <v>0</v>
      </c>
      <c r="F89" s="61">
        <f>PONew!F89-Pres!F89</f>
        <v>0</v>
      </c>
      <c r="G89" s="61">
        <f>PONew!G89-Pres!G89</f>
        <v>0</v>
      </c>
      <c r="H89" s="61">
        <f>PONew!H89-Pres!H89</f>
        <v>0</v>
      </c>
      <c r="I89" s="61">
        <f>PONew!I89-Pres!I89</f>
        <v>1</v>
      </c>
      <c r="J89" s="61">
        <f>PONew!J89-Pres!J89</f>
        <v>0</v>
      </c>
      <c r="K89" s="61">
        <f>PONew!K89-Pres!K89</f>
        <v>0</v>
      </c>
      <c r="L89" s="61">
        <f>PONew!L89-Pres!L89</f>
        <v>0</v>
      </c>
      <c r="M89" s="61">
        <f>PONew!M89-Pres!M89</f>
        <v>0</v>
      </c>
      <c r="N89" s="61">
        <f>PONew!N89-Pres!N89</f>
        <v>0</v>
      </c>
      <c r="O89" s="61">
        <f>PONew!O89-Pres!O89</f>
        <v>0</v>
      </c>
      <c r="P89" s="61">
        <f>PONew!P89-Pres!P89</f>
        <v>0</v>
      </c>
      <c r="Q89" s="61">
        <f>PONew!Q89-Pres!Q89</f>
        <v>1</v>
      </c>
      <c r="R89" s="61">
        <f>PONew!R89-Pres!R89</f>
        <v>-1</v>
      </c>
      <c r="S89" s="61">
        <f>PONew!S89-Pres!S89</f>
        <v>0</v>
      </c>
      <c r="T89" s="61">
        <f>PONew!T89-Pres!T89</f>
        <v>0</v>
      </c>
      <c r="U89" s="61">
        <f>PONew!U89-Pres!U89</f>
        <v>1</v>
      </c>
      <c r="V89" s="61">
        <f>PONew!V89-Pres!V89</f>
        <v>0</v>
      </c>
      <c r="W89" s="61">
        <f>PONew!W89-Pres!W89</f>
        <v>1</v>
      </c>
      <c r="X89" s="42">
        <f t="shared" si="20"/>
        <v>1</v>
      </c>
      <c r="Y89" s="5">
        <f t="shared" si="21"/>
        <v>1</v>
      </c>
      <c r="Z89" s="5">
        <f t="shared" si="22"/>
        <v>1</v>
      </c>
      <c r="AA89" s="6">
        <f t="shared" si="23"/>
        <v>0</v>
      </c>
    </row>
    <row r="90" spans="1:27" x14ac:dyDescent="0.2">
      <c r="A90" s="35">
        <v>89</v>
      </c>
      <c r="B90" s="36" t="s">
        <v>94</v>
      </c>
      <c r="C90" s="60" t="s">
        <v>88</v>
      </c>
      <c r="D90" s="54">
        <f t="shared" si="19"/>
        <v>2</v>
      </c>
      <c r="E90" s="61">
        <f>PONew!E90-Pres!E90</f>
        <v>0</v>
      </c>
      <c r="F90" s="61">
        <f>PONew!F90-Pres!F90</f>
        <v>0</v>
      </c>
      <c r="G90" s="61">
        <f>PONew!G90-Pres!G90</f>
        <v>0</v>
      </c>
      <c r="H90" s="61">
        <f>PONew!H90-Pres!H90</f>
        <v>0</v>
      </c>
      <c r="I90" s="61">
        <f>PONew!I90-Pres!I90</f>
        <v>-1</v>
      </c>
      <c r="J90" s="61">
        <f>PONew!J90-Pres!J90</f>
        <v>0</v>
      </c>
      <c r="K90" s="61">
        <f>PONew!K90-Pres!K90</f>
        <v>0</v>
      </c>
      <c r="L90" s="61">
        <f>PONew!L90-Pres!L90</f>
        <v>0</v>
      </c>
      <c r="M90" s="61">
        <f>PONew!M90-Pres!M90</f>
        <v>0</v>
      </c>
      <c r="N90" s="61">
        <f>PONew!N90-Pres!N90</f>
        <v>0</v>
      </c>
      <c r="O90" s="61">
        <f>PONew!O90-Pres!O90</f>
        <v>0</v>
      </c>
      <c r="P90" s="61">
        <f>PONew!P90-Pres!P90</f>
        <v>0</v>
      </c>
      <c r="Q90" s="61">
        <f>PONew!Q90-Pres!Q90</f>
        <v>0</v>
      </c>
      <c r="R90" s="61">
        <f>PONew!R90-Pres!R90</f>
        <v>1</v>
      </c>
      <c r="S90" s="61">
        <f>PONew!S90-Pres!S90</f>
        <v>0</v>
      </c>
      <c r="T90" s="61">
        <f>PONew!T90-Pres!T90</f>
        <v>0</v>
      </c>
      <c r="U90" s="61">
        <f>PONew!U90-Pres!U90</f>
        <v>1</v>
      </c>
      <c r="V90" s="61">
        <f>PONew!V90-Pres!V90</f>
        <v>0</v>
      </c>
      <c r="W90" s="61">
        <f>PONew!W90-Pres!W90</f>
        <v>1</v>
      </c>
      <c r="X90" s="42">
        <f t="shared" si="20"/>
        <v>-1</v>
      </c>
      <c r="Y90" s="5">
        <f t="shared" si="21"/>
        <v>2</v>
      </c>
      <c r="Z90" s="5">
        <f t="shared" si="22"/>
        <v>1</v>
      </c>
      <c r="AA90" s="6">
        <f t="shared" si="23"/>
        <v>0</v>
      </c>
    </row>
    <row r="91" spans="1:27" x14ac:dyDescent="0.2">
      <c r="A91" s="35">
        <v>90</v>
      </c>
      <c r="B91" s="36" t="s">
        <v>94</v>
      </c>
      <c r="C91" s="60" t="s">
        <v>89</v>
      </c>
      <c r="D91" s="54">
        <f t="shared" si="19"/>
        <v>2</v>
      </c>
      <c r="E91" s="61">
        <f>PONew!E91-Pres!E91</f>
        <v>0</v>
      </c>
      <c r="F91" s="61">
        <f>PONew!F91-Pres!F91</f>
        <v>1</v>
      </c>
      <c r="G91" s="61">
        <f>PONew!G91-Pres!G91</f>
        <v>0</v>
      </c>
      <c r="H91" s="61">
        <f>PONew!H91-Pres!H91</f>
        <v>0</v>
      </c>
      <c r="I91" s="61">
        <f>PONew!I91-Pres!I91</f>
        <v>1</v>
      </c>
      <c r="J91" s="61">
        <f>PONew!J91-Pres!J91</f>
        <v>0</v>
      </c>
      <c r="K91" s="61">
        <f>PONew!K91-Pres!K91</f>
        <v>0</v>
      </c>
      <c r="L91" s="61">
        <f>PONew!L91-Pres!L91</f>
        <v>-1</v>
      </c>
      <c r="M91" s="61">
        <f>PONew!M91-Pres!M91</f>
        <v>0</v>
      </c>
      <c r="N91" s="61">
        <f>PONew!N91-Pres!N91</f>
        <v>0</v>
      </c>
      <c r="O91" s="61">
        <f>PONew!O91-Pres!O91</f>
        <v>0</v>
      </c>
      <c r="P91" s="61">
        <f>PONew!P91-Pres!P91</f>
        <v>0</v>
      </c>
      <c r="Q91" s="61">
        <f>PONew!Q91-Pres!Q91</f>
        <v>0</v>
      </c>
      <c r="R91" s="61">
        <f>PONew!R91-Pres!R91</f>
        <v>-2</v>
      </c>
      <c r="S91" s="61">
        <f>PONew!S91-Pres!S91</f>
        <v>0</v>
      </c>
      <c r="T91" s="61">
        <f>PONew!T91-Pres!T91</f>
        <v>0</v>
      </c>
      <c r="U91" s="61">
        <f>PONew!U91-Pres!U91</f>
        <v>2</v>
      </c>
      <c r="V91" s="61">
        <f>PONew!V91-Pres!V91</f>
        <v>0</v>
      </c>
      <c r="W91" s="61">
        <f>PONew!W91-Pres!W91</f>
        <v>1</v>
      </c>
      <c r="X91" s="42">
        <f t="shared" si="20"/>
        <v>1</v>
      </c>
      <c r="Y91" s="5">
        <f t="shared" si="21"/>
        <v>0</v>
      </c>
      <c r="Z91" s="5">
        <f t="shared" si="22"/>
        <v>1</v>
      </c>
      <c r="AA91" s="6">
        <f t="shared" si="23"/>
        <v>0</v>
      </c>
    </row>
    <row r="92" spans="1:27" x14ac:dyDescent="0.2">
      <c r="A92" s="35">
        <v>91</v>
      </c>
      <c r="B92" s="36" t="s">
        <v>94</v>
      </c>
      <c r="C92" s="60" t="s">
        <v>90</v>
      </c>
      <c r="D92" s="54">
        <f t="shared" si="19"/>
        <v>4</v>
      </c>
      <c r="E92" s="61">
        <f>PONew!E92-Pres!E92</f>
        <v>0</v>
      </c>
      <c r="F92" s="61">
        <f>PONew!F92-Pres!F92</f>
        <v>3</v>
      </c>
      <c r="G92" s="61">
        <f>PONew!G92-Pres!G92</f>
        <v>0</v>
      </c>
      <c r="H92" s="61">
        <f>PONew!H92-Pres!H92</f>
        <v>-1</v>
      </c>
      <c r="I92" s="61">
        <f>PONew!I92-Pres!I92</f>
        <v>1</v>
      </c>
      <c r="J92" s="61">
        <f>PONew!J92-Pres!J92</f>
        <v>0</v>
      </c>
      <c r="K92" s="61">
        <f>PONew!K92-Pres!K92</f>
        <v>0</v>
      </c>
      <c r="L92" s="61">
        <f>PONew!L92-Pres!L92</f>
        <v>0</v>
      </c>
      <c r="M92" s="61">
        <f>PONew!M92-Pres!M92</f>
        <v>0</v>
      </c>
      <c r="N92" s="61">
        <f>PONew!N92-Pres!N92</f>
        <v>0</v>
      </c>
      <c r="O92" s="61">
        <f>PONew!O92-Pres!O92</f>
        <v>0</v>
      </c>
      <c r="P92" s="61">
        <f>PONew!P92-Pres!P92</f>
        <v>0</v>
      </c>
      <c r="Q92" s="61">
        <f>PONew!Q92-Pres!Q92</f>
        <v>1</v>
      </c>
      <c r="R92" s="61">
        <f>PONew!R92-Pres!R92</f>
        <v>-1</v>
      </c>
      <c r="S92" s="61">
        <f>PONew!S92-Pres!S92</f>
        <v>0</v>
      </c>
      <c r="T92" s="61">
        <f>PONew!T92-Pres!T92</f>
        <v>0</v>
      </c>
      <c r="U92" s="61">
        <f>PONew!U92-Pres!U92</f>
        <v>0</v>
      </c>
      <c r="V92" s="61">
        <f>PONew!V92-Pres!V92</f>
        <v>0</v>
      </c>
      <c r="W92" s="61">
        <f>PONew!W92-Pres!W92</f>
        <v>1</v>
      </c>
      <c r="X92" s="42">
        <f t="shared" si="20"/>
        <v>3</v>
      </c>
      <c r="Y92" s="5">
        <f t="shared" si="21"/>
        <v>0</v>
      </c>
      <c r="Z92" s="5">
        <f t="shared" si="22"/>
        <v>1</v>
      </c>
      <c r="AA92" s="6">
        <f t="shared" si="23"/>
        <v>0</v>
      </c>
    </row>
    <row r="93" spans="1:27" x14ac:dyDescent="0.2">
      <c r="A93" s="35">
        <v>92</v>
      </c>
      <c r="B93" s="36" t="s">
        <v>94</v>
      </c>
      <c r="C93" s="60" t="s">
        <v>91</v>
      </c>
      <c r="D93" s="54">
        <f t="shared" si="19"/>
        <v>-4</v>
      </c>
      <c r="E93" s="61">
        <f>PONew!E93-Pres!E93</f>
        <v>0</v>
      </c>
      <c r="F93" s="61">
        <f>PONew!F93-Pres!F93</f>
        <v>0</v>
      </c>
      <c r="G93" s="61">
        <f>PONew!G93-Pres!G93</f>
        <v>-1</v>
      </c>
      <c r="H93" s="61">
        <f>PONew!H93-Pres!H93</f>
        <v>-1</v>
      </c>
      <c r="I93" s="61">
        <f>PONew!I93-Pres!I93</f>
        <v>1</v>
      </c>
      <c r="J93" s="61">
        <f>PONew!J93-Pres!J93</f>
        <v>0</v>
      </c>
      <c r="K93" s="61">
        <f>PONew!K93-Pres!K93</f>
        <v>0</v>
      </c>
      <c r="L93" s="61">
        <f>PONew!L93-Pres!L93</f>
        <v>0</v>
      </c>
      <c r="M93" s="61">
        <f>PONew!M93-Pres!M93</f>
        <v>0</v>
      </c>
      <c r="N93" s="61">
        <f>PONew!N93-Pres!N93</f>
        <v>0</v>
      </c>
      <c r="O93" s="61">
        <f>PONew!O93-Pres!O93</f>
        <v>0</v>
      </c>
      <c r="P93" s="61">
        <f>PONew!P93-Pres!P93</f>
        <v>0</v>
      </c>
      <c r="Q93" s="61">
        <f>PONew!Q93-Pres!Q93</f>
        <v>1</v>
      </c>
      <c r="R93" s="61">
        <f>PONew!R93-Pres!R93</f>
        <v>-5</v>
      </c>
      <c r="S93" s="61">
        <f>PONew!S93-Pres!S93</f>
        <v>0</v>
      </c>
      <c r="T93" s="61">
        <f>PONew!T93-Pres!T93</f>
        <v>0</v>
      </c>
      <c r="U93" s="61">
        <f>PONew!U93-Pres!U93</f>
        <v>0</v>
      </c>
      <c r="V93" s="61">
        <f>PONew!V93-Pres!V93</f>
        <v>0</v>
      </c>
      <c r="W93" s="61">
        <f>PONew!W93-Pres!W93</f>
        <v>1</v>
      </c>
      <c r="X93" s="42">
        <f t="shared" si="20"/>
        <v>-1</v>
      </c>
      <c r="Y93" s="5">
        <f t="shared" si="21"/>
        <v>-4</v>
      </c>
      <c r="Z93" s="5">
        <f t="shared" si="22"/>
        <v>1</v>
      </c>
      <c r="AA93" s="6">
        <f t="shared" si="23"/>
        <v>0</v>
      </c>
    </row>
    <row r="94" spans="1:27" x14ac:dyDescent="0.2">
      <c r="A94" s="35">
        <v>93</v>
      </c>
      <c r="B94" s="36" t="s">
        <v>94</v>
      </c>
      <c r="C94" s="60" t="s">
        <v>92</v>
      </c>
      <c r="D94" s="54">
        <f t="shared" si="19"/>
        <v>-2</v>
      </c>
      <c r="E94" s="61">
        <f>PONew!E94-Pres!E94</f>
        <v>0</v>
      </c>
      <c r="F94" s="61">
        <f>PONew!F94-Pres!F94</f>
        <v>0</v>
      </c>
      <c r="G94" s="61">
        <f>PONew!G94-Pres!G94</f>
        <v>0</v>
      </c>
      <c r="H94" s="61">
        <f>PONew!H94-Pres!H94</f>
        <v>-2</v>
      </c>
      <c r="I94" s="61">
        <f>PONew!I94-Pres!I94</f>
        <v>1</v>
      </c>
      <c r="J94" s="61">
        <f>PONew!J94-Pres!J94</f>
        <v>0</v>
      </c>
      <c r="K94" s="61">
        <f>PONew!K94-Pres!K94</f>
        <v>0</v>
      </c>
      <c r="L94" s="61">
        <f>PONew!L94-Pres!L94</f>
        <v>0</v>
      </c>
      <c r="M94" s="61">
        <f>PONew!M94-Pres!M94</f>
        <v>0</v>
      </c>
      <c r="N94" s="61">
        <f>PONew!N94-Pres!N94</f>
        <v>0</v>
      </c>
      <c r="O94" s="61">
        <f>PONew!O94-Pres!O94</f>
        <v>0</v>
      </c>
      <c r="P94" s="61">
        <f>PONew!P94-Pres!P94</f>
        <v>0</v>
      </c>
      <c r="Q94" s="61">
        <f>PONew!Q94-Pres!Q94</f>
        <v>0</v>
      </c>
      <c r="R94" s="61">
        <f>PONew!R94-Pres!R94</f>
        <v>-3</v>
      </c>
      <c r="S94" s="61">
        <f>PONew!S94-Pres!S94</f>
        <v>0</v>
      </c>
      <c r="T94" s="61">
        <f>PONew!T94-Pres!T94</f>
        <v>0</v>
      </c>
      <c r="U94" s="61">
        <f>PONew!U94-Pres!U94</f>
        <v>1</v>
      </c>
      <c r="V94" s="61">
        <f>PONew!V94-Pres!V94</f>
        <v>0</v>
      </c>
      <c r="W94" s="61">
        <f>PONew!W94-Pres!W94</f>
        <v>1</v>
      </c>
      <c r="X94" s="42">
        <f t="shared" si="20"/>
        <v>-1</v>
      </c>
      <c r="Y94" s="5">
        <f t="shared" si="21"/>
        <v>-2</v>
      </c>
      <c r="Z94" s="5">
        <f t="shared" si="22"/>
        <v>1</v>
      </c>
      <c r="AA94" s="6">
        <f t="shared" si="23"/>
        <v>0</v>
      </c>
    </row>
    <row r="95" spans="1:27" x14ac:dyDescent="0.2">
      <c r="A95" s="35">
        <v>94</v>
      </c>
      <c r="B95" s="36" t="s">
        <v>94</v>
      </c>
      <c r="C95" s="60" t="s">
        <v>60</v>
      </c>
      <c r="D95" s="54">
        <f t="shared" si="19"/>
        <v>-5</v>
      </c>
      <c r="E95" s="61">
        <f>PONew!E95-Pres!E95</f>
        <v>0</v>
      </c>
      <c r="F95" s="61">
        <f>PONew!F95-Pres!F95</f>
        <v>0</v>
      </c>
      <c r="G95" s="61">
        <f>PONew!G95-Pres!G95</f>
        <v>0</v>
      </c>
      <c r="H95" s="61">
        <f>PONew!H95-Pres!H95</f>
        <v>-1</v>
      </c>
      <c r="I95" s="61">
        <f>PONew!I95-Pres!I95</f>
        <v>-2</v>
      </c>
      <c r="J95" s="61">
        <f>PONew!J95-Pres!J95</f>
        <v>0</v>
      </c>
      <c r="K95" s="61">
        <f>PONew!K95-Pres!K95</f>
        <v>0</v>
      </c>
      <c r="L95" s="61">
        <f>PONew!L95-Pres!L95</f>
        <v>0</v>
      </c>
      <c r="M95" s="61">
        <f>PONew!M95-Pres!M95</f>
        <v>0</v>
      </c>
      <c r="N95" s="61">
        <f>PONew!N95-Pres!N95</f>
        <v>0</v>
      </c>
      <c r="O95" s="61">
        <f>PONew!O95-Pres!O95</f>
        <v>0</v>
      </c>
      <c r="P95" s="61">
        <f>PONew!P95-Pres!P95</f>
        <v>0</v>
      </c>
      <c r="Q95" s="61">
        <f>PONew!Q95-Pres!Q95</f>
        <v>-1</v>
      </c>
      <c r="R95" s="61">
        <f>PONew!R95-Pres!R95</f>
        <v>-1</v>
      </c>
      <c r="S95" s="61">
        <f>PONew!S95-Pres!S95</f>
        <v>0</v>
      </c>
      <c r="T95" s="61">
        <f>PONew!T95-Pres!T95</f>
        <v>0</v>
      </c>
      <c r="U95" s="61">
        <f>PONew!U95-Pres!U95</f>
        <v>0</v>
      </c>
      <c r="V95" s="61">
        <f>PONew!V95-Pres!V95</f>
        <v>0</v>
      </c>
      <c r="W95" s="61">
        <f>PONew!W95-Pres!W95</f>
        <v>0</v>
      </c>
      <c r="X95" s="42">
        <f t="shared" si="20"/>
        <v>-3</v>
      </c>
      <c r="Y95" s="5">
        <f t="shared" si="21"/>
        <v>-2</v>
      </c>
      <c r="Z95" s="5">
        <f t="shared" si="22"/>
        <v>0</v>
      </c>
      <c r="AA95" s="6">
        <f t="shared" si="23"/>
        <v>0</v>
      </c>
    </row>
    <row r="96" spans="1:27" x14ac:dyDescent="0.2">
      <c r="A96" s="35">
        <v>95</v>
      </c>
      <c r="B96" s="36" t="s">
        <v>94</v>
      </c>
      <c r="C96" s="60" t="s">
        <v>81</v>
      </c>
      <c r="D96" s="54">
        <f t="shared" si="19"/>
        <v>-13</v>
      </c>
      <c r="E96" s="61">
        <f>PONew!E96-Pres!E96</f>
        <v>0</v>
      </c>
      <c r="F96" s="61">
        <f>PONew!F96-Pres!F96</f>
        <v>-8</v>
      </c>
      <c r="G96" s="61">
        <f>PONew!G96-Pres!G96</f>
        <v>0</v>
      </c>
      <c r="H96" s="61">
        <f>PONew!H96-Pres!H96</f>
        <v>-2</v>
      </c>
      <c r="I96" s="61">
        <f>PONew!I96-Pres!I96</f>
        <v>-1</v>
      </c>
      <c r="J96" s="61">
        <f>PONew!J96-Pres!J96</f>
        <v>0</v>
      </c>
      <c r="K96" s="61">
        <f>PONew!K96-Pres!K96</f>
        <v>0</v>
      </c>
      <c r="L96" s="61">
        <f>PONew!L96-Pres!L96</f>
        <v>0</v>
      </c>
      <c r="M96" s="61">
        <f>PONew!M96-Pres!M96</f>
        <v>0</v>
      </c>
      <c r="N96" s="61">
        <f>PONew!N96-Pres!N96</f>
        <v>0</v>
      </c>
      <c r="O96" s="61">
        <f>PONew!O96-Pres!O96</f>
        <v>0</v>
      </c>
      <c r="P96" s="61">
        <f>PONew!P96-Pres!P96</f>
        <v>0</v>
      </c>
      <c r="Q96" s="61">
        <f>PONew!Q96-Pres!Q96</f>
        <v>1</v>
      </c>
      <c r="R96" s="61">
        <f>PONew!R96-Pres!R96</f>
        <v>-3</v>
      </c>
      <c r="S96" s="61">
        <f>PONew!S96-Pres!S96</f>
        <v>0</v>
      </c>
      <c r="T96" s="61">
        <f>PONew!T96-Pres!T96</f>
        <v>0</v>
      </c>
      <c r="U96" s="61">
        <f>PONew!U96-Pres!U96</f>
        <v>-1</v>
      </c>
      <c r="V96" s="61">
        <f>PONew!V96-Pres!V96</f>
        <v>0</v>
      </c>
      <c r="W96" s="61">
        <f>PONew!W96-Pres!W96</f>
        <v>1</v>
      </c>
      <c r="X96" s="42">
        <f t="shared" si="20"/>
        <v>-11</v>
      </c>
      <c r="Y96" s="5">
        <f t="shared" si="21"/>
        <v>-3</v>
      </c>
      <c r="Z96" s="5">
        <f t="shared" si="22"/>
        <v>1</v>
      </c>
      <c r="AA96" s="6">
        <f t="shared" si="23"/>
        <v>0</v>
      </c>
    </row>
    <row r="97" spans="1:27" x14ac:dyDescent="0.2">
      <c r="A97" s="35">
        <v>96</v>
      </c>
      <c r="B97" s="36" t="s">
        <v>94</v>
      </c>
      <c r="C97" s="60" t="s">
        <v>32</v>
      </c>
      <c r="D97" s="54">
        <f t="shared" si="19"/>
        <v>4</v>
      </c>
      <c r="E97" s="61">
        <f>PONew!E97-Pres!E97</f>
        <v>0</v>
      </c>
      <c r="F97" s="61">
        <f>PONew!F97-Pres!F97</f>
        <v>2</v>
      </c>
      <c r="G97" s="61">
        <f>PONew!G97-Pres!G97</f>
        <v>0</v>
      </c>
      <c r="H97" s="61">
        <f>PONew!H97-Pres!H97</f>
        <v>0</v>
      </c>
      <c r="I97" s="61">
        <f>PONew!I97-Pres!I97</f>
        <v>0</v>
      </c>
      <c r="J97" s="61">
        <f>PONew!J97-Pres!J97</f>
        <v>0</v>
      </c>
      <c r="K97" s="61">
        <f>PONew!K97-Pres!K97</f>
        <v>0</v>
      </c>
      <c r="L97" s="61">
        <f>PONew!L97-Pres!L97</f>
        <v>0</v>
      </c>
      <c r="M97" s="61">
        <f>PONew!M97-Pres!M97</f>
        <v>0</v>
      </c>
      <c r="N97" s="61">
        <f>PONew!N97-Pres!N97</f>
        <v>0</v>
      </c>
      <c r="O97" s="61">
        <f>PONew!O97-Pres!O97</f>
        <v>0</v>
      </c>
      <c r="P97" s="61">
        <f>PONew!P97-Pres!P97</f>
        <v>0</v>
      </c>
      <c r="Q97" s="61">
        <f>PONew!Q97-Pres!Q97</f>
        <v>0</v>
      </c>
      <c r="R97" s="61">
        <f>PONew!R97-Pres!R97</f>
        <v>1</v>
      </c>
      <c r="S97" s="61">
        <f>PONew!S97-Pres!S97</f>
        <v>0</v>
      </c>
      <c r="T97" s="61">
        <f>PONew!T97-Pres!T97</f>
        <v>0</v>
      </c>
      <c r="U97" s="61">
        <f>PONew!U97-Pres!U97</f>
        <v>0</v>
      </c>
      <c r="V97" s="61">
        <f>PONew!V97-Pres!V97</f>
        <v>0</v>
      </c>
      <c r="W97" s="61">
        <f>PONew!W97-Pres!W97</f>
        <v>1</v>
      </c>
      <c r="X97" s="42">
        <f t="shared" si="20"/>
        <v>2</v>
      </c>
      <c r="Y97" s="5">
        <f t="shared" si="21"/>
        <v>1</v>
      </c>
      <c r="Z97" s="5">
        <f t="shared" si="22"/>
        <v>1</v>
      </c>
      <c r="AA97" s="6">
        <f t="shared" si="23"/>
        <v>0</v>
      </c>
    </row>
    <row r="98" spans="1:27" x14ac:dyDescent="0.2">
      <c r="A98" s="35">
        <v>97</v>
      </c>
      <c r="B98" s="36" t="s">
        <v>94</v>
      </c>
      <c r="C98" s="60" t="s">
        <v>52</v>
      </c>
      <c r="D98" s="54">
        <f t="shared" si="19"/>
        <v>4</v>
      </c>
      <c r="E98" s="61">
        <f>PONew!E98-Pres!E98</f>
        <v>0</v>
      </c>
      <c r="F98" s="61">
        <f>PONew!F98-Pres!F98</f>
        <v>2</v>
      </c>
      <c r="G98" s="61">
        <f>PONew!G98-Pres!G98</f>
        <v>0</v>
      </c>
      <c r="H98" s="61">
        <f>PONew!H98-Pres!H98</f>
        <v>0</v>
      </c>
      <c r="I98" s="61">
        <f>PONew!I98-Pres!I98</f>
        <v>1</v>
      </c>
      <c r="J98" s="61">
        <f>PONew!J98-Pres!J98</f>
        <v>0</v>
      </c>
      <c r="K98" s="61">
        <f>PONew!K98-Pres!K98</f>
        <v>0</v>
      </c>
      <c r="L98" s="61">
        <f>PONew!L98-Pres!L98</f>
        <v>0</v>
      </c>
      <c r="M98" s="61">
        <f>PONew!M98-Pres!M98</f>
        <v>0</v>
      </c>
      <c r="N98" s="61">
        <f>PONew!N98-Pres!N98</f>
        <v>0</v>
      </c>
      <c r="O98" s="61">
        <f>PONew!O98-Pres!O98</f>
        <v>0</v>
      </c>
      <c r="P98" s="61">
        <f>PONew!P98-Pres!P98</f>
        <v>0</v>
      </c>
      <c r="Q98" s="61">
        <f>PONew!Q98-Pres!Q98</f>
        <v>-1</v>
      </c>
      <c r="R98" s="61">
        <f>PONew!R98-Pres!R98</f>
        <v>0</v>
      </c>
      <c r="S98" s="61">
        <f>PONew!S98-Pres!S98</f>
        <v>0</v>
      </c>
      <c r="T98" s="61">
        <f>PONew!T98-Pres!T98</f>
        <v>0</v>
      </c>
      <c r="U98" s="61">
        <f>PONew!U98-Pres!U98</f>
        <v>1</v>
      </c>
      <c r="V98" s="61">
        <f>PONew!V98-Pres!V98</f>
        <v>0</v>
      </c>
      <c r="W98" s="61">
        <f>PONew!W98-Pres!W98</f>
        <v>1</v>
      </c>
      <c r="X98" s="42">
        <f t="shared" si="20"/>
        <v>3</v>
      </c>
      <c r="Y98" s="5">
        <f t="shared" si="21"/>
        <v>0</v>
      </c>
      <c r="Z98" s="5">
        <f t="shared" si="22"/>
        <v>1</v>
      </c>
      <c r="AA98" s="6">
        <f t="shared" si="23"/>
        <v>0</v>
      </c>
    </row>
    <row r="99" spans="1:27" x14ac:dyDescent="0.2">
      <c r="A99" s="35">
        <v>98</v>
      </c>
      <c r="B99" s="36" t="s">
        <v>94</v>
      </c>
      <c r="C99" s="60" t="s">
        <v>35</v>
      </c>
      <c r="D99" s="54">
        <f t="shared" si="19"/>
        <v>-2</v>
      </c>
      <c r="E99" s="61">
        <f>PONew!E99-Pres!E99</f>
        <v>0</v>
      </c>
      <c r="F99" s="61">
        <f>PONew!F99-Pres!F99</f>
        <v>3</v>
      </c>
      <c r="G99" s="61">
        <f>PONew!G99-Pres!G99</f>
        <v>0</v>
      </c>
      <c r="H99" s="61">
        <f>PONew!H99-Pres!H99</f>
        <v>0</v>
      </c>
      <c r="I99" s="61">
        <f>PONew!I99-Pres!I99</f>
        <v>-1</v>
      </c>
      <c r="J99" s="61">
        <f>PONew!J99-Pres!J99</f>
        <v>0</v>
      </c>
      <c r="K99" s="61">
        <f>PONew!K99-Pres!K99</f>
        <v>0</v>
      </c>
      <c r="L99" s="61">
        <f>PONew!L99-Pres!L99</f>
        <v>0</v>
      </c>
      <c r="M99" s="61">
        <f>PONew!M99-Pres!M99</f>
        <v>0</v>
      </c>
      <c r="N99" s="61">
        <f>PONew!N99-Pres!N99</f>
        <v>0</v>
      </c>
      <c r="O99" s="61">
        <f>PONew!O99-Pres!O99</f>
        <v>0</v>
      </c>
      <c r="P99" s="61">
        <f>PONew!P99-Pres!P99</f>
        <v>0</v>
      </c>
      <c r="Q99" s="61">
        <f>PONew!Q99-Pres!Q99</f>
        <v>0</v>
      </c>
      <c r="R99" s="61">
        <f>PONew!R99-Pres!R99</f>
        <v>-3</v>
      </c>
      <c r="S99" s="61">
        <f>PONew!S99-Pres!S99</f>
        <v>0</v>
      </c>
      <c r="T99" s="61">
        <f>PONew!T99-Pres!T99</f>
        <v>1</v>
      </c>
      <c r="U99" s="61">
        <f>PONew!U99-Pres!U99</f>
        <v>0</v>
      </c>
      <c r="V99" s="61">
        <f>PONew!V99-Pres!V99</f>
        <v>0</v>
      </c>
      <c r="W99" s="61">
        <f>PONew!W99-Pres!W99</f>
        <v>-2</v>
      </c>
      <c r="X99" s="42">
        <f t="shared" si="20"/>
        <v>2</v>
      </c>
      <c r="Y99" s="5">
        <f t="shared" si="21"/>
        <v>-2</v>
      </c>
      <c r="Z99" s="5">
        <f t="shared" si="22"/>
        <v>-2</v>
      </c>
      <c r="AA99" s="6">
        <f t="shared" si="23"/>
        <v>0</v>
      </c>
    </row>
    <row r="100" spans="1:27" x14ac:dyDescent="0.2">
      <c r="A100" s="35">
        <v>99</v>
      </c>
      <c r="B100" s="36" t="s">
        <v>94</v>
      </c>
      <c r="C100" s="60" t="s">
        <v>93</v>
      </c>
      <c r="D100" s="54">
        <f t="shared" si="19"/>
        <v>6</v>
      </c>
      <c r="E100" s="61">
        <f>PONew!E100-Pres!E100</f>
        <v>0</v>
      </c>
      <c r="F100" s="61">
        <f>PONew!F100-Pres!F100</f>
        <v>2</v>
      </c>
      <c r="G100" s="61">
        <f>PONew!G100-Pres!G100</f>
        <v>-1</v>
      </c>
      <c r="H100" s="61">
        <f>PONew!H100-Pres!H100</f>
        <v>1</v>
      </c>
      <c r="I100" s="61">
        <f>PONew!I100-Pres!I100</f>
        <v>1</v>
      </c>
      <c r="J100" s="61">
        <f>PONew!J100-Pres!J100</f>
        <v>0</v>
      </c>
      <c r="K100" s="61">
        <f>PONew!K100-Pres!K100</f>
        <v>0</v>
      </c>
      <c r="L100" s="61">
        <f>PONew!L100-Pres!L100</f>
        <v>0</v>
      </c>
      <c r="M100" s="61">
        <f>PONew!M100-Pres!M100</f>
        <v>0</v>
      </c>
      <c r="N100" s="61">
        <f>PONew!N100-Pres!N100</f>
        <v>0</v>
      </c>
      <c r="O100" s="61">
        <f>PONew!O100-Pres!O100</f>
        <v>0</v>
      </c>
      <c r="P100" s="61">
        <f>PONew!P100-Pres!P100</f>
        <v>0</v>
      </c>
      <c r="Q100" s="61">
        <f>PONew!Q100-Pres!Q100</f>
        <v>1</v>
      </c>
      <c r="R100" s="61">
        <f>PONew!R100-Pres!R100</f>
        <v>1</v>
      </c>
      <c r="S100" s="61">
        <f>PONew!S100-Pres!S100</f>
        <v>0</v>
      </c>
      <c r="T100" s="61">
        <f>PONew!T100-Pres!T100</f>
        <v>0</v>
      </c>
      <c r="U100" s="61">
        <f>PONew!U100-Pres!U100</f>
        <v>0</v>
      </c>
      <c r="V100" s="61">
        <f>PONew!V100-Pres!V100</f>
        <v>0</v>
      </c>
      <c r="W100" s="61">
        <f>PONew!W100-Pres!W100</f>
        <v>1</v>
      </c>
      <c r="X100" s="42">
        <f t="shared" si="20"/>
        <v>3</v>
      </c>
      <c r="Y100" s="5">
        <f t="shared" si="21"/>
        <v>2</v>
      </c>
      <c r="Z100" s="5">
        <f t="shared" si="22"/>
        <v>1</v>
      </c>
      <c r="AA100" s="6">
        <f t="shared" si="23"/>
        <v>0</v>
      </c>
    </row>
    <row r="101" spans="1:27" x14ac:dyDescent="0.2">
      <c r="A101" s="35">
        <v>100</v>
      </c>
      <c r="B101" s="9" t="s">
        <v>95</v>
      </c>
      <c r="C101" s="60" t="s">
        <v>96</v>
      </c>
      <c r="D101" s="54">
        <f t="shared" si="19"/>
        <v>1</v>
      </c>
      <c r="E101" s="61">
        <f>PONew!E101-Pres!E101</f>
        <v>0</v>
      </c>
      <c r="F101" s="61">
        <f>PONew!F101-Pres!F101</f>
        <v>0</v>
      </c>
      <c r="G101" s="61">
        <f>PONew!G101-Pres!G101</f>
        <v>0</v>
      </c>
      <c r="H101" s="61">
        <f>PONew!H101-Pres!H101</f>
        <v>0</v>
      </c>
      <c r="I101" s="61">
        <f>PONew!I101-Pres!I101</f>
        <v>1</v>
      </c>
      <c r="J101" s="61">
        <f>PONew!J101-Pres!J101</f>
        <v>0</v>
      </c>
      <c r="K101" s="61">
        <f>PONew!K101-Pres!K101</f>
        <v>0</v>
      </c>
      <c r="L101" s="61">
        <f>PONew!L101-Pres!L101</f>
        <v>0</v>
      </c>
      <c r="M101" s="61">
        <f>PONew!M101-Pres!M101</f>
        <v>0</v>
      </c>
      <c r="N101" s="61">
        <f>PONew!N101-Pres!N101</f>
        <v>0</v>
      </c>
      <c r="O101" s="61">
        <f>PONew!O101-Pres!O101</f>
        <v>0</v>
      </c>
      <c r="P101" s="61">
        <f>PONew!P101-Pres!P101</f>
        <v>0</v>
      </c>
      <c r="Q101" s="61">
        <f>PONew!Q101-Pres!Q101</f>
        <v>1</v>
      </c>
      <c r="R101" s="61">
        <f>PONew!R101-Pres!R101</f>
        <v>-2</v>
      </c>
      <c r="S101" s="61">
        <f>PONew!S101-Pres!S101</f>
        <v>0</v>
      </c>
      <c r="T101" s="61">
        <f>PONew!T101-Pres!T101</f>
        <v>0</v>
      </c>
      <c r="U101" s="61">
        <f>PONew!U101-Pres!U101</f>
        <v>0</v>
      </c>
      <c r="V101" s="61">
        <f>PONew!V101-Pres!V101</f>
        <v>0</v>
      </c>
      <c r="W101" s="61">
        <f>PONew!W101-Pres!W101</f>
        <v>1</v>
      </c>
      <c r="X101" s="42">
        <f t="shared" si="20"/>
        <v>1</v>
      </c>
      <c r="Y101" s="5">
        <f t="shared" si="21"/>
        <v>-1</v>
      </c>
      <c r="Z101" s="5">
        <f t="shared" si="22"/>
        <v>1</v>
      </c>
      <c r="AA101" s="6">
        <f t="shared" si="23"/>
        <v>0</v>
      </c>
    </row>
    <row r="102" spans="1:27" x14ac:dyDescent="0.2">
      <c r="A102" s="35">
        <v>101</v>
      </c>
      <c r="B102" s="9" t="s">
        <v>95</v>
      </c>
      <c r="C102" s="60" t="s">
        <v>97</v>
      </c>
      <c r="D102" s="54">
        <f t="shared" si="19"/>
        <v>0</v>
      </c>
      <c r="E102" s="61">
        <f>PONew!E102-Pres!E102</f>
        <v>0</v>
      </c>
      <c r="F102" s="61">
        <f>PONew!F102-Pres!F102</f>
        <v>-3</v>
      </c>
      <c r="G102" s="61">
        <f>PONew!G102-Pres!G102</f>
        <v>0</v>
      </c>
      <c r="H102" s="61">
        <f>PONew!H102-Pres!H102</f>
        <v>0</v>
      </c>
      <c r="I102" s="61">
        <f>PONew!I102-Pres!I102</f>
        <v>1</v>
      </c>
      <c r="J102" s="61">
        <f>PONew!J102-Pres!J102</f>
        <v>0</v>
      </c>
      <c r="K102" s="61">
        <f>PONew!K102-Pres!K102</f>
        <v>0</v>
      </c>
      <c r="L102" s="61">
        <f>PONew!L102-Pres!L102</f>
        <v>0</v>
      </c>
      <c r="M102" s="61">
        <f>PONew!M102-Pres!M102</f>
        <v>0</v>
      </c>
      <c r="N102" s="61">
        <f>PONew!N102-Pres!N102</f>
        <v>0</v>
      </c>
      <c r="O102" s="61">
        <f>PONew!O102-Pres!O102</f>
        <v>0</v>
      </c>
      <c r="P102" s="61">
        <f>PONew!P102-Pres!P102</f>
        <v>0</v>
      </c>
      <c r="Q102" s="61">
        <f>PONew!Q102-Pres!Q102</f>
        <v>1</v>
      </c>
      <c r="R102" s="61">
        <f>PONew!R102-Pres!R102</f>
        <v>0</v>
      </c>
      <c r="S102" s="61">
        <f>PONew!S102-Pres!S102</f>
        <v>0</v>
      </c>
      <c r="T102" s="61">
        <f>PONew!T102-Pres!T102</f>
        <v>0</v>
      </c>
      <c r="U102" s="61">
        <f>PONew!U102-Pres!U102</f>
        <v>0</v>
      </c>
      <c r="V102" s="61">
        <f>PONew!V102-Pres!V102</f>
        <v>0</v>
      </c>
      <c r="W102" s="61">
        <f>PONew!W102-Pres!W102</f>
        <v>1</v>
      </c>
      <c r="X102" s="42">
        <f t="shared" si="20"/>
        <v>-2</v>
      </c>
      <c r="Y102" s="5">
        <f t="shared" si="21"/>
        <v>1</v>
      </c>
      <c r="Z102" s="5">
        <f t="shared" si="22"/>
        <v>1</v>
      </c>
      <c r="AA102" s="6">
        <f t="shared" si="23"/>
        <v>0</v>
      </c>
    </row>
    <row r="103" spans="1:27" x14ac:dyDescent="0.2">
      <c r="A103" s="35">
        <v>102</v>
      </c>
      <c r="B103" s="9" t="s">
        <v>95</v>
      </c>
      <c r="C103" s="60" t="s">
        <v>98</v>
      </c>
      <c r="D103" s="54">
        <f t="shared" ref="D103:D134" si="24">SUM(E103:W103)</f>
        <v>6</v>
      </c>
      <c r="E103" s="61">
        <f>PONew!E103-Pres!E103</f>
        <v>0</v>
      </c>
      <c r="F103" s="61">
        <f>PONew!F103-Pres!F103</f>
        <v>1</v>
      </c>
      <c r="G103" s="61">
        <f>PONew!G103-Pres!G103</f>
        <v>0</v>
      </c>
      <c r="H103" s="61">
        <f>PONew!H103-Pres!H103</f>
        <v>0</v>
      </c>
      <c r="I103" s="61">
        <f>PONew!I103-Pres!I103</f>
        <v>1</v>
      </c>
      <c r="J103" s="61">
        <f>PONew!J103-Pres!J103</f>
        <v>0</v>
      </c>
      <c r="K103" s="61">
        <f>PONew!K103-Pres!K103</f>
        <v>0</v>
      </c>
      <c r="L103" s="61">
        <f>PONew!L103-Pres!L103</f>
        <v>0</v>
      </c>
      <c r="M103" s="61">
        <f>PONew!M103-Pres!M103</f>
        <v>0</v>
      </c>
      <c r="N103" s="61">
        <f>PONew!N103-Pres!N103</f>
        <v>0</v>
      </c>
      <c r="O103" s="61">
        <f>PONew!O103-Pres!O103</f>
        <v>0</v>
      </c>
      <c r="P103" s="61">
        <f>PONew!P103-Pres!P103</f>
        <v>0</v>
      </c>
      <c r="Q103" s="61">
        <f>PONew!Q103-Pres!Q103</f>
        <v>1</v>
      </c>
      <c r="R103" s="61">
        <f>PONew!R103-Pres!R103</f>
        <v>2</v>
      </c>
      <c r="S103" s="61">
        <f>PONew!S103-Pres!S103</f>
        <v>0</v>
      </c>
      <c r="T103" s="61">
        <f>PONew!T103-Pres!T103</f>
        <v>0</v>
      </c>
      <c r="U103" s="61">
        <f>PONew!U103-Pres!U103</f>
        <v>0</v>
      </c>
      <c r="V103" s="61">
        <f>PONew!V103-Pres!V103</f>
        <v>0</v>
      </c>
      <c r="W103" s="61">
        <f>PONew!W103-Pres!W103</f>
        <v>1</v>
      </c>
      <c r="X103" s="42">
        <f t="shared" ref="X103:X134" si="25">SUM(E103:O103)</f>
        <v>2</v>
      </c>
      <c r="Y103" s="5">
        <f t="shared" ref="Y103:Y134" si="26">SUM(P103:V103)</f>
        <v>3</v>
      </c>
      <c r="Z103" s="5">
        <f t="shared" ref="Z103:Z134" si="27">SUM(W103)</f>
        <v>1</v>
      </c>
      <c r="AA103" s="6">
        <f t="shared" ref="AA103:AA134" si="28">D103-X103-Y103-Z103</f>
        <v>0</v>
      </c>
    </row>
    <row r="104" spans="1:27" x14ac:dyDescent="0.2">
      <c r="A104" s="35">
        <v>103</v>
      </c>
      <c r="B104" s="9" t="s">
        <v>95</v>
      </c>
      <c r="C104" s="60" t="s">
        <v>132</v>
      </c>
      <c r="D104" s="54">
        <f t="shared" si="24"/>
        <v>3</v>
      </c>
      <c r="E104" s="61">
        <f>PONew!E104-Pres!E104</f>
        <v>0</v>
      </c>
      <c r="F104" s="61">
        <f>PONew!F104-Pres!F104</f>
        <v>1</v>
      </c>
      <c r="G104" s="61">
        <f>PONew!G104-Pres!G104</f>
        <v>0</v>
      </c>
      <c r="H104" s="61">
        <f>PONew!H104-Pres!H104</f>
        <v>0</v>
      </c>
      <c r="I104" s="61">
        <f>PONew!I104-Pres!I104</f>
        <v>1</v>
      </c>
      <c r="J104" s="61">
        <f>PONew!J104-Pres!J104</f>
        <v>0</v>
      </c>
      <c r="K104" s="61">
        <f>PONew!K104-Pres!K104</f>
        <v>0</v>
      </c>
      <c r="L104" s="61">
        <f>PONew!L104-Pres!L104</f>
        <v>0</v>
      </c>
      <c r="M104" s="61">
        <f>PONew!M104-Pres!M104</f>
        <v>0</v>
      </c>
      <c r="N104" s="61">
        <f>PONew!N104-Pres!N104</f>
        <v>0</v>
      </c>
      <c r="O104" s="61">
        <f>PONew!O104-Pres!O104</f>
        <v>0</v>
      </c>
      <c r="P104" s="61">
        <f>PONew!P104-Pres!P104</f>
        <v>0</v>
      </c>
      <c r="Q104" s="61">
        <f>PONew!Q104-Pres!Q104</f>
        <v>1</v>
      </c>
      <c r="R104" s="61">
        <f>PONew!R104-Pres!R104</f>
        <v>0</v>
      </c>
      <c r="S104" s="61">
        <f>PONew!S104-Pres!S104</f>
        <v>0</v>
      </c>
      <c r="T104" s="61">
        <f>PONew!T104-Pres!T104</f>
        <v>0</v>
      </c>
      <c r="U104" s="61">
        <f>PONew!U104-Pres!U104</f>
        <v>-1</v>
      </c>
      <c r="V104" s="61">
        <f>PONew!V104-Pres!V104</f>
        <v>0</v>
      </c>
      <c r="W104" s="61">
        <f>PONew!W104-Pres!W104</f>
        <v>1</v>
      </c>
      <c r="X104" s="42">
        <f t="shared" si="25"/>
        <v>2</v>
      </c>
      <c r="Y104" s="5">
        <f t="shared" si="26"/>
        <v>0</v>
      </c>
      <c r="Z104" s="5">
        <f t="shared" si="27"/>
        <v>1</v>
      </c>
      <c r="AA104" s="6">
        <f t="shared" si="28"/>
        <v>0</v>
      </c>
    </row>
    <row r="105" spans="1:27" x14ac:dyDescent="0.2">
      <c r="A105" s="35">
        <v>104</v>
      </c>
      <c r="B105" s="9" t="s">
        <v>95</v>
      </c>
      <c r="C105" s="60" t="s">
        <v>99</v>
      </c>
      <c r="D105" s="54">
        <f t="shared" si="24"/>
        <v>5</v>
      </c>
      <c r="E105" s="61">
        <f>PONew!E105-Pres!E105</f>
        <v>0</v>
      </c>
      <c r="F105" s="61">
        <f>PONew!F105-Pres!F105</f>
        <v>2</v>
      </c>
      <c r="G105" s="61">
        <f>PONew!G105-Pres!G105</f>
        <v>0</v>
      </c>
      <c r="H105" s="61">
        <f>PONew!H105-Pres!H105</f>
        <v>0</v>
      </c>
      <c r="I105" s="61">
        <f>PONew!I105-Pres!I105</f>
        <v>1</v>
      </c>
      <c r="J105" s="61">
        <f>PONew!J105-Pres!J105</f>
        <v>0</v>
      </c>
      <c r="K105" s="61">
        <f>PONew!K105-Pres!K105</f>
        <v>0</v>
      </c>
      <c r="L105" s="61">
        <f>PONew!L105-Pres!L105</f>
        <v>0</v>
      </c>
      <c r="M105" s="61">
        <f>PONew!M105-Pres!M105</f>
        <v>0</v>
      </c>
      <c r="N105" s="61">
        <f>PONew!N105-Pres!N105</f>
        <v>0</v>
      </c>
      <c r="O105" s="61">
        <f>PONew!O105-Pres!O105</f>
        <v>0</v>
      </c>
      <c r="P105" s="61">
        <f>PONew!P105-Pres!P105</f>
        <v>0</v>
      </c>
      <c r="Q105" s="61">
        <f>PONew!Q105-Pres!Q105</f>
        <v>1</v>
      </c>
      <c r="R105" s="61">
        <f>PONew!R105-Pres!R105</f>
        <v>1</v>
      </c>
      <c r="S105" s="61">
        <f>PONew!S105-Pres!S105</f>
        <v>0</v>
      </c>
      <c r="T105" s="61">
        <f>PONew!T105-Pres!T105</f>
        <v>0</v>
      </c>
      <c r="U105" s="61">
        <f>PONew!U105-Pres!U105</f>
        <v>-1</v>
      </c>
      <c r="V105" s="61">
        <f>PONew!V105-Pres!V105</f>
        <v>0</v>
      </c>
      <c r="W105" s="61">
        <f>PONew!W105-Pres!W105</f>
        <v>1</v>
      </c>
      <c r="X105" s="42">
        <f t="shared" si="25"/>
        <v>3</v>
      </c>
      <c r="Y105" s="5">
        <f t="shared" si="26"/>
        <v>1</v>
      </c>
      <c r="Z105" s="5">
        <f t="shared" si="27"/>
        <v>1</v>
      </c>
      <c r="AA105" s="6">
        <f t="shared" si="28"/>
        <v>0</v>
      </c>
    </row>
    <row r="106" spans="1:27" x14ac:dyDescent="0.2">
      <c r="A106" s="35">
        <v>105</v>
      </c>
      <c r="B106" s="9" t="s">
        <v>95</v>
      </c>
      <c r="C106" s="60" t="s">
        <v>100</v>
      </c>
      <c r="D106" s="54">
        <f t="shared" si="24"/>
        <v>10</v>
      </c>
      <c r="E106" s="61">
        <f>PONew!E106-Pres!E106</f>
        <v>0</v>
      </c>
      <c r="F106" s="61">
        <f>PONew!F106-Pres!F106</f>
        <v>4</v>
      </c>
      <c r="G106" s="61">
        <f>PONew!G106-Pres!G106</f>
        <v>0</v>
      </c>
      <c r="H106" s="61">
        <f>PONew!H106-Pres!H106</f>
        <v>0</v>
      </c>
      <c r="I106" s="61">
        <f>PONew!I106-Pres!I106</f>
        <v>1</v>
      </c>
      <c r="J106" s="61">
        <f>PONew!J106-Pres!J106</f>
        <v>0</v>
      </c>
      <c r="K106" s="61">
        <f>PONew!K106-Pres!K106</f>
        <v>0</v>
      </c>
      <c r="L106" s="61">
        <f>PONew!L106-Pres!L106</f>
        <v>0</v>
      </c>
      <c r="M106" s="61">
        <f>PONew!M106-Pres!M106</f>
        <v>0</v>
      </c>
      <c r="N106" s="61">
        <f>PONew!N106-Pres!N106</f>
        <v>0</v>
      </c>
      <c r="O106" s="61">
        <f>PONew!O106-Pres!O106</f>
        <v>0</v>
      </c>
      <c r="P106" s="61">
        <f>PONew!P106-Pres!P106</f>
        <v>0</v>
      </c>
      <c r="Q106" s="61">
        <f>PONew!Q106-Pres!Q106</f>
        <v>1</v>
      </c>
      <c r="R106" s="61">
        <f>PONew!R106-Pres!R106</f>
        <v>3</v>
      </c>
      <c r="S106" s="61">
        <f>PONew!S106-Pres!S106</f>
        <v>0</v>
      </c>
      <c r="T106" s="61">
        <f>PONew!T106-Pres!T106</f>
        <v>0</v>
      </c>
      <c r="U106" s="61">
        <f>PONew!U106-Pres!U106</f>
        <v>0</v>
      </c>
      <c r="V106" s="61">
        <f>PONew!V106-Pres!V106</f>
        <v>0</v>
      </c>
      <c r="W106" s="61">
        <f>PONew!W106-Pres!W106</f>
        <v>1</v>
      </c>
      <c r="X106" s="42">
        <f t="shared" si="25"/>
        <v>5</v>
      </c>
      <c r="Y106" s="5">
        <f t="shared" si="26"/>
        <v>4</v>
      </c>
      <c r="Z106" s="5">
        <f t="shared" si="27"/>
        <v>1</v>
      </c>
      <c r="AA106" s="6">
        <f t="shared" si="28"/>
        <v>0</v>
      </c>
    </row>
    <row r="107" spans="1:27" x14ac:dyDescent="0.2">
      <c r="A107" s="35">
        <v>106</v>
      </c>
      <c r="B107" s="9" t="s">
        <v>95</v>
      </c>
      <c r="C107" s="60" t="s">
        <v>101</v>
      </c>
      <c r="D107" s="54">
        <f t="shared" si="24"/>
        <v>2</v>
      </c>
      <c r="E107" s="61">
        <f>PONew!E107-Pres!E107</f>
        <v>0</v>
      </c>
      <c r="F107" s="61">
        <f>PONew!F107-Pres!F107</f>
        <v>1</v>
      </c>
      <c r="G107" s="61">
        <f>PONew!G107-Pres!G107</f>
        <v>-1</v>
      </c>
      <c r="H107" s="61">
        <f>PONew!H107-Pres!H107</f>
        <v>-1</v>
      </c>
      <c r="I107" s="61">
        <f>PONew!I107-Pres!I107</f>
        <v>1</v>
      </c>
      <c r="J107" s="61">
        <f>PONew!J107-Pres!J107</f>
        <v>0</v>
      </c>
      <c r="K107" s="61">
        <f>PONew!K107-Pres!K107</f>
        <v>0</v>
      </c>
      <c r="L107" s="61">
        <f>PONew!L107-Pres!L107</f>
        <v>0</v>
      </c>
      <c r="M107" s="61">
        <f>PONew!M107-Pres!M107</f>
        <v>0</v>
      </c>
      <c r="N107" s="61">
        <f>PONew!N107-Pres!N107</f>
        <v>0</v>
      </c>
      <c r="O107" s="61">
        <f>PONew!O107-Pres!O107</f>
        <v>0</v>
      </c>
      <c r="P107" s="61">
        <f>PONew!P107-Pres!P107</f>
        <v>0</v>
      </c>
      <c r="Q107" s="61">
        <f>PONew!Q107-Pres!Q107</f>
        <v>1</v>
      </c>
      <c r="R107" s="61">
        <f>PONew!R107-Pres!R107</f>
        <v>1</v>
      </c>
      <c r="S107" s="61">
        <f>PONew!S107-Pres!S107</f>
        <v>0</v>
      </c>
      <c r="T107" s="61">
        <f>PONew!T107-Pres!T107</f>
        <v>0</v>
      </c>
      <c r="U107" s="61">
        <f>PONew!U107-Pres!U107</f>
        <v>-1</v>
      </c>
      <c r="V107" s="61">
        <f>PONew!V107-Pres!V107</f>
        <v>0</v>
      </c>
      <c r="W107" s="61">
        <f>PONew!W107-Pres!W107</f>
        <v>1</v>
      </c>
      <c r="X107" s="42">
        <f t="shared" si="25"/>
        <v>0</v>
      </c>
      <c r="Y107" s="5">
        <f t="shared" si="26"/>
        <v>1</v>
      </c>
      <c r="Z107" s="5">
        <f t="shared" si="27"/>
        <v>1</v>
      </c>
      <c r="AA107" s="6">
        <f t="shared" si="28"/>
        <v>0</v>
      </c>
    </row>
    <row r="108" spans="1:27" x14ac:dyDescent="0.2">
      <c r="A108" s="35">
        <v>107</v>
      </c>
      <c r="B108" s="9" t="s">
        <v>95</v>
      </c>
      <c r="C108" s="60" t="s">
        <v>102</v>
      </c>
      <c r="D108" s="54">
        <f t="shared" si="24"/>
        <v>4</v>
      </c>
      <c r="E108" s="61">
        <f>PONew!E108-Pres!E108</f>
        <v>0</v>
      </c>
      <c r="F108" s="61">
        <f>PONew!F108-Pres!F108</f>
        <v>1</v>
      </c>
      <c r="G108" s="61">
        <f>PONew!G108-Pres!G108</f>
        <v>0</v>
      </c>
      <c r="H108" s="61">
        <f>PONew!H108-Pres!H108</f>
        <v>0</v>
      </c>
      <c r="I108" s="61">
        <f>PONew!I108-Pres!I108</f>
        <v>1</v>
      </c>
      <c r="J108" s="61">
        <f>PONew!J108-Pres!J108</f>
        <v>0</v>
      </c>
      <c r="K108" s="61">
        <f>PONew!K108-Pres!K108</f>
        <v>0</v>
      </c>
      <c r="L108" s="61">
        <f>PONew!L108-Pres!L108</f>
        <v>0</v>
      </c>
      <c r="M108" s="61">
        <f>PONew!M108-Pres!M108</f>
        <v>0</v>
      </c>
      <c r="N108" s="61">
        <f>PONew!N108-Pres!N108</f>
        <v>0</v>
      </c>
      <c r="O108" s="61">
        <f>PONew!O108-Pres!O108</f>
        <v>0</v>
      </c>
      <c r="P108" s="61">
        <f>PONew!P108-Pres!P108</f>
        <v>0</v>
      </c>
      <c r="Q108" s="61">
        <f>PONew!Q108-Pres!Q108</f>
        <v>0</v>
      </c>
      <c r="R108" s="61">
        <f>PONew!R108-Pres!R108</f>
        <v>1</v>
      </c>
      <c r="S108" s="61">
        <f>PONew!S108-Pres!S108</f>
        <v>0</v>
      </c>
      <c r="T108" s="61">
        <f>PONew!T108-Pres!T108</f>
        <v>0</v>
      </c>
      <c r="U108" s="61">
        <f>PONew!U108-Pres!U108</f>
        <v>0</v>
      </c>
      <c r="V108" s="61">
        <f>PONew!V108-Pres!V108</f>
        <v>0</v>
      </c>
      <c r="W108" s="61">
        <f>PONew!W108-Pres!W108</f>
        <v>1</v>
      </c>
      <c r="X108" s="42">
        <f t="shared" si="25"/>
        <v>2</v>
      </c>
      <c r="Y108" s="5">
        <f t="shared" si="26"/>
        <v>1</v>
      </c>
      <c r="Z108" s="5">
        <f t="shared" si="27"/>
        <v>1</v>
      </c>
      <c r="AA108" s="6">
        <f t="shared" si="28"/>
        <v>0</v>
      </c>
    </row>
    <row r="109" spans="1:27" x14ac:dyDescent="0.2">
      <c r="A109" s="35">
        <v>108</v>
      </c>
      <c r="B109" s="9" t="s">
        <v>95</v>
      </c>
      <c r="C109" s="60" t="s">
        <v>103</v>
      </c>
      <c r="D109" s="54">
        <f t="shared" si="24"/>
        <v>3</v>
      </c>
      <c r="E109" s="61">
        <f>PONew!E109-Pres!E109</f>
        <v>0</v>
      </c>
      <c r="F109" s="61">
        <f>PONew!F109-Pres!F109</f>
        <v>0</v>
      </c>
      <c r="G109" s="61">
        <f>PONew!G109-Pres!G109</f>
        <v>0</v>
      </c>
      <c r="H109" s="61">
        <f>PONew!H109-Pres!H109</f>
        <v>0</v>
      </c>
      <c r="I109" s="61">
        <f>PONew!I109-Pres!I109</f>
        <v>1</v>
      </c>
      <c r="J109" s="61">
        <f>PONew!J109-Pres!J109</f>
        <v>0</v>
      </c>
      <c r="K109" s="61">
        <f>PONew!K109-Pres!K109</f>
        <v>0</v>
      </c>
      <c r="L109" s="61">
        <f>PONew!L109-Pres!L109</f>
        <v>0</v>
      </c>
      <c r="M109" s="61">
        <f>PONew!M109-Pres!M109</f>
        <v>0</v>
      </c>
      <c r="N109" s="61">
        <f>PONew!N109-Pres!N109</f>
        <v>0</v>
      </c>
      <c r="O109" s="61">
        <f>PONew!O109-Pres!O109</f>
        <v>0</v>
      </c>
      <c r="P109" s="61">
        <f>PONew!P109-Pres!P109</f>
        <v>0</v>
      </c>
      <c r="Q109" s="61">
        <f>PONew!Q109-Pres!Q109</f>
        <v>1</v>
      </c>
      <c r="R109" s="61">
        <f>PONew!R109-Pres!R109</f>
        <v>0</v>
      </c>
      <c r="S109" s="61">
        <f>PONew!S109-Pres!S109</f>
        <v>0</v>
      </c>
      <c r="T109" s="61">
        <f>PONew!T109-Pres!T109</f>
        <v>0</v>
      </c>
      <c r="U109" s="61">
        <f>PONew!U109-Pres!U109</f>
        <v>0</v>
      </c>
      <c r="V109" s="61">
        <f>PONew!V109-Pres!V109</f>
        <v>0</v>
      </c>
      <c r="W109" s="61">
        <f>PONew!W109-Pres!W109</f>
        <v>1</v>
      </c>
      <c r="X109" s="42">
        <f t="shared" si="25"/>
        <v>1</v>
      </c>
      <c r="Y109" s="5">
        <f t="shared" si="26"/>
        <v>1</v>
      </c>
      <c r="Z109" s="5">
        <f t="shared" si="27"/>
        <v>1</v>
      </c>
      <c r="AA109" s="6">
        <f t="shared" si="28"/>
        <v>0</v>
      </c>
    </row>
    <row r="110" spans="1:27" x14ac:dyDescent="0.2">
      <c r="A110" s="35">
        <v>109</v>
      </c>
      <c r="B110" s="9" t="s">
        <v>95</v>
      </c>
      <c r="C110" s="60" t="s">
        <v>42</v>
      </c>
      <c r="D110" s="54">
        <f t="shared" si="24"/>
        <v>9</v>
      </c>
      <c r="E110" s="61">
        <f>PONew!E110-Pres!E110</f>
        <v>0</v>
      </c>
      <c r="F110" s="61">
        <f>PONew!F110-Pres!F110</f>
        <v>5</v>
      </c>
      <c r="G110" s="61">
        <f>PONew!G110-Pres!G110</f>
        <v>0</v>
      </c>
      <c r="H110" s="61">
        <f>PONew!H110-Pres!H110</f>
        <v>0</v>
      </c>
      <c r="I110" s="61">
        <f>PONew!I110-Pres!I110</f>
        <v>1</v>
      </c>
      <c r="J110" s="61">
        <f>PONew!J110-Pres!J110</f>
        <v>0</v>
      </c>
      <c r="K110" s="61">
        <f>PONew!K110-Pres!K110</f>
        <v>0</v>
      </c>
      <c r="L110" s="61">
        <f>PONew!L110-Pres!L110</f>
        <v>0</v>
      </c>
      <c r="M110" s="61">
        <f>PONew!M110-Pres!M110</f>
        <v>1</v>
      </c>
      <c r="N110" s="61">
        <f>PONew!N110-Pres!N110</f>
        <v>0</v>
      </c>
      <c r="O110" s="61">
        <f>PONew!O110-Pres!O110</f>
        <v>0</v>
      </c>
      <c r="P110" s="61">
        <f>PONew!P110-Pres!P110</f>
        <v>0</v>
      </c>
      <c r="Q110" s="61">
        <f>PONew!Q110-Pres!Q110</f>
        <v>1</v>
      </c>
      <c r="R110" s="61">
        <f>PONew!R110-Pres!R110</f>
        <v>0</v>
      </c>
      <c r="S110" s="61">
        <f>PONew!S110-Pres!S110</f>
        <v>-2</v>
      </c>
      <c r="T110" s="61">
        <f>PONew!T110-Pres!T110</f>
        <v>1</v>
      </c>
      <c r="U110" s="61">
        <f>PONew!U110-Pres!U110</f>
        <v>1</v>
      </c>
      <c r="V110" s="61">
        <f>PONew!V110-Pres!V110</f>
        <v>0</v>
      </c>
      <c r="W110" s="61">
        <f>PONew!W110-Pres!W110</f>
        <v>1</v>
      </c>
      <c r="X110" s="42">
        <f t="shared" si="25"/>
        <v>7</v>
      </c>
      <c r="Y110" s="5">
        <f t="shared" si="26"/>
        <v>1</v>
      </c>
      <c r="Z110" s="5">
        <f t="shared" si="27"/>
        <v>1</v>
      </c>
      <c r="AA110" s="6">
        <f t="shared" si="28"/>
        <v>0</v>
      </c>
    </row>
    <row r="111" spans="1:27" x14ac:dyDescent="0.2">
      <c r="A111" s="35">
        <v>110</v>
      </c>
      <c r="B111" s="9" t="s">
        <v>95</v>
      </c>
      <c r="C111" s="60" t="s">
        <v>104</v>
      </c>
      <c r="D111" s="54">
        <f t="shared" si="24"/>
        <v>4</v>
      </c>
      <c r="E111" s="61">
        <f>PONew!E111-Pres!E111</f>
        <v>0</v>
      </c>
      <c r="F111" s="61">
        <f>PONew!F111-Pres!F111</f>
        <v>2</v>
      </c>
      <c r="G111" s="61">
        <f>PONew!G111-Pres!G111</f>
        <v>0</v>
      </c>
      <c r="H111" s="61">
        <f>PONew!H111-Pres!H111</f>
        <v>0</v>
      </c>
      <c r="I111" s="61">
        <f>PONew!I111-Pres!I111</f>
        <v>1</v>
      </c>
      <c r="J111" s="61">
        <f>PONew!J111-Pres!J111</f>
        <v>0</v>
      </c>
      <c r="K111" s="61">
        <f>PONew!K111-Pres!K111</f>
        <v>0</v>
      </c>
      <c r="L111" s="61">
        <f>PONew!L111-Pres!L111</f>
        <v>0</v>
      </c>
      <c r="M111" s="61">
        <f>PONew!M111-Pres!M111</f>
        <v>0</v>
      </c>
      <c r="N111" s="61">
        <f>PONew!N111-Pres!N111</f>
        <v>0</v>
      </c>
      <c r="O111" s="61">
        <f>PONew!O111-Pres!O111</f>
        <v>0</v>
      </c>
      <c r="P111" s="61">
        <f>PONew!P111-Pres!P111</f>
        <v>0</v>
      </c>
      <c r="Q111" s="61">
        <f>PONew!Q111-Pres!Q111</f>
        <v>0</v>
      </c>
      <c r="R111" s="61">
        <f>PONew!R111-Pres!R111</f>
        <v>1</v>
      </c>
      <c r="S111" s="61">
        <f>PONew!S111-Pres!S111</f>
        <v>0</v>
      </c>
      <c r="T111" s="61">
        <f>PONew!T111-Pres!T111</f>
        <v>0</v>
      </c>
      <c r="U111" s="61">
        <f>PONew!U111-Pres!U111</f>
        <v>-1</v>
      </c>
      <c r="V111" s="61">
        <f>PONew!V111-Pres!V111</f>
        <v>0</v>
      </c>
      <c r="W111" s="61">
        <f>PONew!W111-Pres!W111</f>
        <v>1</v>
      </c>
      <c r="X111" s="42">
        <f t="shared" si="25"/>
        <v>3</v>
      </c>
      <c r="Y111" s="5">
        <f t="shared" si="26"/>
        <v>0</v>
      </c>
      <c r="Z111" s="5">
        <f t="shared" si="27"/>
        <v>1</v>
      </c>
      <c r="AA111" s="6">
        <f t="shared" si="28"/>
        <v>0</v>
      </c>
    </row>
    <row r="112" spans="1:27" x14ac:dyDescent="0.2">
      <c r="A112" s="35">
        <v>111</v>
      </c>
      <c r="B112" s="9" t="s">
        <v>95</v>
      </c>
      <c r="C112" s="60" t="s">
        <v>47</v>
      </c>
      <c r="D112" s="54">
        <f t="shared" si="24"/>
        <v>4</v>
      </c>
      <c r="E112" s="61">
        <f>PONew!E112-Pres!E112</f>
        <v>0</v>
      </c>
      <c r="F112" s="61">
        <f>PONew!F112-Pres!F112</f>
        <v>2</v>
      </c>
      <c r="G112" s="61">
        <f>PONew!G112-Pres!G112</f>
        <v>0</v>
      </c>
      <c r="H112" s="61">
        <f>PONew!H112-Pres!H112</f>
        <v>1</v>
      </c>
      <c r="I112" s="61">
        <f>PONew!I112-Pres!I112</f>
        <v>1</v>
      </c>
      <c r="J112" s="61">
        <f>PONew!J112-Pres!J112</f>
        <v>0</v>
      </c>
      <c r="K112" s="61">
        <f>PONew!K112-Pres!K112</f>
        <v>0</v>
      </c>
      <c r="L112" s="61">
        <f>PONew!L112-Pres!L112</f>
        <v>0</v>
      </c>
      <c r="M112" s="61">
        <f>PONew!M112-Pres!M112</f>
        <v>0</v>
      </c>
      <c r="N112" s="61">
        <f>PONew!N112-Pres!N112</f>
        <v>0</v>
      </c>
      <c r="O112" s="61">
        <f>PONew!O112-Pres!O112</f>
        <v>0</v>
      </c>
      <c r="P112" s="61">
        <f>PONew!P112-Pres!P112</f>
        <v>0</v>
      </c>
      <c r="Q112" s="61">
        <f>PONew!Q112-Pres!Q112</f>
        <v>0</v>
      </c>
      <c r="R112" s="61">
        <f>PONew!R112-Pres!R112</f>
        <v>-1</v>
      </c>
      <c r="S112" s="61">
        <f>PONew!S112-Pres!S112</f>
        <v>0</v>
      </c>
      <c r="T112" s="61">
        <f>PONew!T112-Pres!T112</f>
        <v>0</v>
      </c>
      <c r="U112" s="61">
        <f>PONew!U112-Pres!U112</f>
        <v>1</v>
      </c>
      <c r="V112" s="61">
        <f>PONew!V112-Pres!V112</f>
        <v>0</v>
      </c>
      <c r="W112" s="61">
        <f>PONew!W112-Pres!W112</f>
        <v>0</v>
      </c>
      <c r="X112" s="42">
        <f t="shared" si="25"/>
        <v>4</v>
      </c>
      <c r="Y112" s="5">
        <f t="shared" si="26"/>
        <v>0</v>
      </c>
      <c r="Z112" s="5">
        <f t="shared" si="27"/>
        <v>0</v>
      </c>
      <c r="AA112" s="6">
        <f t="shared" si="28"/>
        <v>0</v>
      </c>
    </row>
    <row r="113" spans="1:27" x14ac:dyDescent="0.2">
      <c r="A113" s="35">
        <v>112</v>
      </c>
      <c r="B113" s="9" t="s">
        <v>95</v>
      </c>
      <c r="C113" s="60" t="s">
        <v>105</v>
      </c>
      <c r="D113" s="54">
        <f t="shared" si="24"/>
        <v>4</v>
      </c>
      <c r="E113" s="61">
        <f>PONew!E113-Pres!E113</f>
        <v>0</v>
      </c>
      <c r="F113" s="61">
        <f>PONew!F113-Pres!F113</f>
        <v>3</v>
      </c>
      <c r="G113" s="61">
        <f>PONew!G113-Pres!G113</f>
        <v>0</v>
      </c>
      <c r="H113" s="61">
        <f>PONew!H113-Pres!H113</f>
        <v>0</v>
      </c>
      <c r="I113" s="61">
        <f>PONew!I113-Pres!I113</f>
        <v>1</v>
      </c>
      <c r="J113" s="61">
        <f>PONew!J113-Pres!J113</f>
        <v>0</v>
      </c>
      <c r="K113" s="61">
        <f>PONew!K113-Pres!K113</f>
        <v>0</v>
      </c>
      <c r="L113" s="61">
        <f>PONew!L113-Pres!L113</f>
        <v>0</v>
      </c>
      <c r="M113" s="61">
        <f>PONew!M113-Pres!M113</f>
        <v>0</v>
      </c>
      <c r="N113" s="61">
        <f>PONew!N113-Pres!N113</f>
        <v>0</v>
      </c>
      <c r="O113" s="61">
        <f>PONew!O113-Pres!O113</f>
        <v>0</v>
      </c>
      <c r="P113" s="61">
        <f>PONew!P113-Pres!P113</f>
        <v>0</v>
      </c>
      <c r="Q113" s="61">
        <f>PONew!Q113-Pres!Q113</f>
        <v>1</v>
      </c>
      <c r="R113" s="61">
        <f>PONew!R113-Pres!R113</f>
        <v>-1</v>
      </c>
      <c r="S113" s="61">
        <f>PONew!S113-Pres!S113</f>
        <v>0</v>
      </c>
      <c r="T113" s="61">
        <f>PONew!T113-Pres!T113</f>
        <v>-1</v>
      </c>
      <c r="U113" s="61">
        <f>PONew!U113-Pres!U113</f>
        <v>0</v>
      </c>
      <c r="V113" s="61">
        <f>PONew!V113-Pres!V113</f>
        <v>0</v>
      </c>
      <c r="W113" s="61">
        <f>PONew!W113-Pres!W113</f>
        <v>1</v>
      </c>
      <c r="X113" s="42">
        <f t="shared" si="25"/>
        <v>4</v>
      </c>
      <c r="Y113" s="5">
        <f t="shared" si="26"/>
        <v>-1</v>
      </c>
      <c r="Z113" s="5">
        <f t="shared" si="27"/>
        <v>1</v>
      </c>
      <c r="AA113" s="6">
        <f t="shared" si="28"/>
        <v>0</v>
      </c>
    </row>
    <row r="114" spans="1:27" x14ac:dyDescent="0.2">
      <c r="A114" s="35">
        <v>113</v>
      </c>
      <c r="B114" s="9" t="s">
        <v>95</v>
      </c>
      <c r="C114" s="60" t="s">
        <v>106</v>
      </c>
      <c r="D114" s="54">
        <f t="shared" si="24"/>
        <v>5</v>
      </c>
      <c r="E114" s="61">
        <f>PONew!E114-Pres!E114</f>
        <v>0</v>
      </c>
      <c r="F114" s="61">
        <f>PONew!F114-Pres!F114</f>
        <v>0</v>
      </c>
      <c r="G114" s="61">
        <f>PONew!G114-Pres!G114</f>
        <v>0</v>
      </c>
      <c r="H114" s="61">
        <f>PONew!H114-Pres!H114</f>
        <v>0</v>
      </c>
      <c r="I114" s="61">
        <f>PONew!I114-Pres!I114</f>
        <v>1</v>
      </c>
      <c r="J114" s="61">
        <f>PONew!J114-Pres!J114</f>
        <v>0</v>
      </c>
      <c r="K114" s="61">
        <f>PONew!K114-Pres!K114</f>
        <v>0</v>
      </c>
      <c r="L114" s="61">
        <f>PONew!L114-Pres!L114</f>
        <v>0</v>
      </c>
      <c r="M114" s="61">
        <f>PONew!M114-Pres!M114</f>
        <v>0</v>
      </c>
      <c r="N114" s="61">
        <f>PONew!N114-Pres!N114</f>
        <v>0</v>
      </c>
      <c r="O114" s="61">
        <f>PONew!O114-Pres!O114</f>
        <v>0</v>
      </c>
      <c r="P114" s="61">
        <f>PONew!P114-Pres!P114</f>
        <v>0</v>
      </c>
      <c r="Q114" s="61">
        <f>PONew!Q114-Pres!Q114</f>
        <v>1</v>
      </c>
      <c r="R114" s="61">
        <f>PONew!R114-Pres!R114</f>
        <v>2</v>
      </c>
      <c r="S114" s="61">
        <f>PONew!S114-Pres!S114</f>
        <v>0</v>
      </c>
      <c r="T114" s="61">
        <f>PONew!T114-Pres!T114</f>
        <v>0</v>
      </c>
      <c r="U114" s="61">
        <f>PONew!U114-Pres!U114</f>
        <v>0</v>
      </c>
      <c r="V114" s="61">
        <f>PONew!V114-Pres!V114</f>
        <v>0</v>
      </c>
      <c r="W114" s="61">
        <f>PONew!W114-Pres!W114</f>
        <v>1</v>
      </c>
      <c r="X114" s="42">
        <f t="shared" si="25"/>
        <v>1</v>
      </c>
      <c r="Y114" s="5">
        <f t="shared" si="26"/>
        <v>3</v>
      </c>
      <c r="Z114" s="5">
        <f t="shared" si="27"/>
        <v>1</v>
      </c>
      <c r="AA114" s="6">
        <f t="shared" si="28"/>
        <v>0</v>
      </c>
    </row>
    <row r="115" spans="1:27" x14ac:dyDescent="0.2">
      <c r="A115" s="35">
        <v>114</v>
      </c>
      <c r="B115" s="9" t="s">
        <v>95</v>
      </c>
      <c r="C115" s="60" t="s">
        <v>107</v>
      </c>
      <c r="D115" s="54">
        <f t="shared" si="24"/>
        <v>6</v>
      </c>
      <c r="E115" s="61">
        <f>PONew!E115-Pres!E115</f>
        <v>0</v>
      </c>
      <c r="F115" s="61">
        <f>PONew!F115-Pres!F115</f>
        <v>3</v>
      </c>
      <c r="G115" s="61">
        <f>PONew!G115-Pres!G115</f>
        <v>0</v>
      </c>
      <c r="H115" s="61">
        <f>PONew!H115-Pres!H115</f>
        <v>0</v>
      </c>
      <c r="I115" s="61">
        <f>PONew!I115-Pres!I115</f>
        <v>1</v>
      </c>
      <c r="J115" s="61">
        <f>PONew!J115-Pres!J115</f>
        <v>0</v>
      </c>
      <c r="K115" s="61">
        <f>PONew!K115-Pres!K115</f>
        <v>0</v>
      </c>
      <c r="L115" s="61">
        <f>PONew!L115-Pres!L115</f>
        <v>0</v>
      </c>
      <c r="M115" s="61">
        <f>PONew!M115-Pres!M115</f>
        <v>0</v>
      </c>
      <c r="N115" s="61">
        <f>PONew!N115-Pres!N115</f>
        <v>0</v>
      </c>
      <c r="O115" s="61">
        <f>PONew!O115-Pres!O115</f>
        <v>0</v>
      </c>
      <c r="P115" s="61">
        <f>PONew!P115-Pres!P115</f>
        <v>0</v>
      </c>
      <c r="Q115" s="61">
        <f>PONew!Q115-Pres!Q115</f>
        <v>1</v>
      </c>
      <c r="R115" s="61">
        <f>PONew!R115-Pres!R115</f>
        <v>0</v>
      </c>
      <c r="S115" s="61">
        <f>PONew!S115-Pres!S115</f>
        <v>0</v>
      </c>
      <c r="T115" s="61">
        <f>PONew!T115-Pres!T115</f>
        <v>0</v>
      </c>
      <c r="U115" s="61">
        <f>PONew!U115-Pres!U115</f>
        <v>0</v>
      </c>
      <c r="V115" s="61">
        <f>PONew!V115-Pres!V115</f>
        <v>0</v>
      </c>
      <c r="W115" s="61">
        <f>PONew!W115-Pres!W115</f>
        <v>1</v>
      </c>
      <c r="X115" s="42">
        <f t="shared" si="25"/>
        <v>4</v>
      </c>
      <c r="Y115" s="5">
        <f t="shared" si="26"/>
        <v>1</v>
      </c>
      <c r="Z115" s="5">
        <f t="shared" si="27"/>
        <v>1</v>
      </c>
      <c r="AA115" s="6">
        <f t="shared" si="28"/>
        <v>0</v>
      </c>
    </row>
    <row r="116" spans="1:27" x14ac:dyDescent="0.2">
      <c r="A116" s="35">
        <v>115</v>
      </c>
      <c r="B116" s="9" t="s">
        <v>95</v>
      </c>
      <c r="C116" s="60" t="s">
        <v>133</v>
      </c>
      <c r="D116" s="54">
        <f t="shared" si="24"/>
        <v>5</v>
      </c>
      <c r="E116" s="61">
        <f>PONew!E116-Pres!E116</f>
        <v>0</v>
      </c>
      <c r="F116" s="61">
        <f>PONew!F116-Pres!F116</f>
        <v>0</v>
      </c>
      <c r="G116" s="61">
        <f>PONew!G116-Pres!G116</f>
        <v>0</v>
      </c>
      <c r="H116" s="61">
        <f>PONew!H116-Pres!H116</f>
        <v>0</v>
      </c>
      <c r="I116" s="61">
        <f>PONew!I116-Pres!I116</f>
        <v>1</v>
      </c>
      <c r="J116" s="61">
        <f>PONew!J116-Pres!J116</f>
        <v>0</v>
      </c>
      <c r="K116" s="61">
        <f>PONew!K116-Pres!K116</f>
        <v>0</v>
      </c>
      <c r="L116" s="61">
        <f>PONew!L116-Pres!L116</f>
        <v>0</v>
      </c>
      <c r="M116" s="61">
        <f>PONew!M116-Pres!M116</f>
        <v>0</v>
      </c>
      <c r="N116" s="61">
        <f>PONew!N116-Pres!N116</f>
        <v>0</v>
      </c>
      <c r="O116" s="61">
        <f>PONew!O116-Pres!O116</f>
        <v>0</v>
      </c>
      <c r="P116" s="61">
        <f>PONew!P116-Pres!P116</f>
        <v>0</v>
      </c>
      <c r="Q116" s="61">
        <f>PONew!Q116-Pres!Q116</f>
        <v>1</v>
      </c>
      <c r="R116" s="61">
        <f>PONew!R116-Pres!R116</f>
        <v>2</v>
      </c>
      <c r="S116" s="61">
        <f>PONew!S116-Pres!S116</f>
        <v>0</v>
      </c>
      <c r="T116" s="61">
        <f>PONew!T116-Pres!T116</f>
        <v>0</v>
      </c>
      <c r="U116" s="61">
        <f>PONew!U116-Pres!U116</f>
        <v>0</v>
      </c>
      <c r="V116" s="61">
        <f>PONew!V116-Pres!V116</f>
        <v>0</v>
      </c>
      <c r="W116" s="61">
        <f>PONew!W116-Pres!W116</f>
        <v>1</v>
      </c>
      <c r="X116" s="42">
        <f t="shared" si="25"/>
        <v>1</v>
      </c>
      <c r="Y116" s="5">
        <f t="shared" si="26"/>
        <v>3</v>
      </c>
      <c r="Z116" s="5">
        <f t="shared" si="27"/>
        <v>1</v>
      </c>
      <c r="AA116" s="6">
        <f t="shared" si="28"/>
        <v>0</v>
      </c>
    </row>
    <row r="117" spans="1:27" x14ac:dyDescent="0.2">
      <c r="A117" s="35">
        <v>116</v>
      </c>
      <c r="B117" s="9" t="s">
        <v>95</v>
      </c>
      <c r="C117" s="60" t="s">
        <v>108</v>
      </c>
      <c r="D117" s="54">
        <f t="shared" si="24"/>
        <v>-3</v>
      </c>
      <c r="E117" s="61">
        <f>PONew!E117-Pres!E117</f>
        <v>0</v>
      </c>
      <c r="F117" s="61">
        <f>PONew!F117-Pres!F117</f>
        <v>-2</v>
      </c>
      <c r="G117" s="61">
        <f>PONew!G117-Pres!G117</f>
        <v>0</v>
      </c>
      <c r="H117" s="61">
        <f>PONew!H117-Pres!H117</f>
        <v>0</v>
      </c>
      <c r="I117" s="61">
        <f>PONew!I117-Pres!I117</f>
        <v>1</v>
      </c>
      <c r="J117" s="61">
        <f>PONew!J117-Pres!J117</f>
        <v>0</v>
      </c>
      <c r="K117" s="61">
        <f>PONew!K117-Pres!K117</f>
        <v>0</v>
      </c>
      <c r="L117" s="61">
        <f>PONew!L117-Pres!L117</f>
        <v>0</v>
      </c>
      <c r="M117" s="61">
        <f>PONew!M117-Pres!M117</f>
        <v>0</v>
      </c>
      <c r="N117" s="61">
        <f>PONew!N117-Pres!N117</f>
        <v>0</v>
      </c>
      <c r="O117" s="61">
        <f>PONew!O117-Pres!O117</f>
        <v>0</v>
      </c>
      <c r="P117" s="61">
        <f>PONew!P117-Pres!P117</f>
        <v>0</v>
      </c>
      <c r="Q117" s="61">
        <f>PONew!Q117-Pres!Q117</f>
        <v>0</v>
      </c>
      <c r="R117" s="61">
        <f>PONew!R117-Pres!R117</f>
        <v>0</v>
      </c>
      <c r="S117" s="61">
        <f>PONew!S117-Pres!S117</f>
        <v>0</v>
      </c>
      <c r="T117" s="61">
        <f>PONew!T117-Pres!T117</f>
        <v>0</v>
      </c>
      <c r="U117" s="61">
        <f>PONew!U117-Pres!U117</f>
        <v>-2</v>
      </c>
      <c r="V117" s="61">
        <f>PONew!V117-Pres!V117</f>
        <v>0</v>
      </c>
      <c r="W117" s="61">
        <f>PONew!W117-Pres!W117</f>
        <v>0</v>
      </c>
      <c r="X117" s="42">
        <f t="shared" si="25"/>
        <v>-1</v>
      </c>
      <c r="Y117" s="5">
        <f t="shared" si="26"/>
        <v>-2</v>
      </c>
      <c r="Z117" s="5">
        <f t="shared" si="27"/>
        <v>0</v>
      </c>
      <c r="AA117" s="6">
        <f t="shared" si="28"/>
        <v>0</v>
      </c>
    </row>
    <row r="118" spans="1:27" x14ac:dyDescent="0.2">
      <c r="A118" s="35">
        <v>117</v>
      </c>
      <c r="B118" s="9" t="s">
        <v>95</v>
      </c>
      <c r="C118" s="60" t="s">
        <v>109</v>
      </c>
      <c r="D118" s="54">
        <f t="shared" si="24"/>
        <v>6</v>
      </c>
      <c r="E118" s="61">
        <f>PONew!E118-Pres!E118</f>
        <v>0</v>
      </c>
      <c r="F118" s="61">
        <f>PONew!F118-Pres!F118</f>
        <v>1</v>
      </c>
      <c r="G118" s="61">
        <f>PONew!G118-Pres!G118</f>
        <v>0</v>
      </c>
      <c r="H118" s="61">
        <f>PONew!H118-Pres!H118</f>
        <v>0</v>
      </c>
      <c r="I118" s="61">
        <f>PONew!I118-Pres!I118</f>
        <v>0</v>
      </c>
      <c r="J118" s="61">
        <f>PONew!J118-Pres!J118</f>
        <v>0</v>
      </c>
      <c r="K118" s="61">
        <f>PONew!K118-Pres!K118</f>
        <v>0</v>
      </c>
      <c r="L118" s="61">
        <f>PONew!L118-Pres!L118</f>
        <v>0</v>
      </c>
      <c r="M118" s="61">
        <f>PONew!M118-Pres!M118</f>
        <v>0</v>
      </c>
      <c r="N118" s="61">
        <f>PONew!N118-Pres!N118</f>
        <v>0</v>
      </c>
      <c r="O118" s="61">
        <f>PONew!O118-Pres!O118</f>
        <v>0</v>
      </c>
      <c r="P118" s="61">
        <f>PONew!P118-Pres!P118</f>
        <v>0</v>
      </c>
      <c r="Q118" s="61">
        <f>PONew!Q118-Pres!Q118</f>
        <v>1</v>
      </c>
      <c r="R118" s="61">
        <f>PONew!R118-Pres!R118</f>
        <v>2</v>
      </c>
      <c r="S118" s="61">
        <f>PONew!S118-Pres!S118</f>
        <v>0</v>
      </c>
      <c r="T118" s="61">
        <f>PONew!T118-Pres!T118</f>
        <v>0</v>
      </c>
      <c r="U118" s="61">
        <f>PONew!U118-Pres!U118</f>
        <v>1</v>
      </c>
      <c r="V118" s="61">
        <f>PONew!V118-Pres!V118</f>
        <v>0</v>
      </c>
      <c r="W118" s="61">
        <f>PONew!W118-Pres!W118</f>
        <v>1</v>
      </c>
      <c r="X118" s="42">
        <f t="shared" si="25"/>
        <v>1</v>
      </c>
      <c r="Y118" s="5">
        <f t="shared" si="26"/>
        <v>4</v>
      </c>
      <c r="Z118" s="5">
        <f t="shared" si="27"/>
        <v>1</v>
      </c>
      <c r="AA118" s="6">
        <f t="shared" si="28"/>
        <v>0</v>
      </c>
    </row>
    <row r="119" spans="1:27" x14ac:dyDescent="0.2">
      <c r="A119" s="35">
        <v>118</v>
      </c>
      <c r="B119" s="9" t="s">
        <v>95</v>
      </c>
      <c r="C119" s="60" t="s">
        <v>110</v>
      </c>
      <c r="D119" s="54">
        <f t="shared" si="24"/>
        <v>8</v>
      </c>
      <c r="E119" s="61">
        <f>PONew!E119-Pres!E119</f>
        <v>0</v>
      </c>
      <c r="F119" s="61">
        <f>PONew!F119-Pres!F119</f>
        <v>3</v>
      </c>
      <c r="G119" s="61">
        <f>PONew!G119-Pres!G119</f>
        <v>0</v>
      </c>
      <c r="H119" s="61">
        <f>PONew!H119-Pres!H119</f>
        <v>0</v>
      </c>
      <c r="I119" s="61">
        <f>PONew!I119-Pres!I119</f>
        <v>1</v>
      </c>
      <c r="J119" s="61">
        <f>PONew!J119-Pres!J119</f>
        <v>0</v>
      </c>
      <c r="K119" s="61">
        <f>PONew!K119-Pres!K119</f>
        <v>0</v>
      </c>
      <c r="L119" s="61">
        <f>PONew!L119-Pres!L119</f>
        <v>0</v>
      </c>
      <c r="M119" s="61">
        <f>PONew!M119-Pres!M119</f>
        <v>0</v>
      </c>
      <c r="N119" s="61">
        <f>PONew!N119-Pres!N119</f>
        <v>0</v>
      </c>
      <c r="O119" s="61">
        <f>PONew!O119-Pres!O119</f>
        <v>0</v>
      </c>
      <c r="P119" s="61">
        <f>PONew!P119-Pres!P119</f>
        <v>0</v>
      </c>
      <c r="Q119" s="61">
        <f>PONew!Q119-Pres!Q119</f>
        <v>1</v>
      </c>
      <c r="R119" s="61">
        <f>PONew!R119-Pres!R119</f>
        <v>1</v>
      </c>
      <c r="S119" s="61">
        <f>PONew!S119-Pres!S119</f>
        <v>0</v>
      </c>
      <c r="T119" s="61">
        <f>PONew!T119-Pres!T119</f>
        <v>0</v>
      </c>
      <c r="U119" s="61">
        <f>PONew!U119-Pres!U119</f>
        <v>1</v>
      </c>
      <c r="V119" s="61">
        <f>PONew!V119-Pres!V119</f>
        <v>0</v>
      </c>
      <c r="W119" s="61">
        <f>PONew!W119-Pres!W119</f>
        <v>1</v>
      </c>
      <c r="X119" s="42">
        <f t="shared" si="25"/>
        <v>4</v>
      </c>
      <c r="Y119" s="5">
        <f t="shared" si="26"/>
        <v>3</v>
      </c>
      <c r="Z119" s="5">
        <f t="shared" si="27"/>
        <v>1</v>
      </c>
      <c r="AA119" s="6">
        <f t="shared" si="28"/>
        <v>0</v>
      </c>
    </row>
    <row r="120" spans="1:27" x14ac:dyDescent="0.2">
      <c r="A120" s="35">
        <v>119</v>
      </c>
      <c r="B120" s="9" t="s">
        <v>95</v>
      </c>
      <c r="C120" s="60" t="s">
        <v>111</v>
      </c>
      <c r="D120" s="54">
        <f t="shared" si="24"/>
        <v>5</v>
      </c>
      <c r="E120" s="61">
        <f>PONew!E120-Pres!E120</f>
        <v>0</v>
      </c>
      <c r="F120" s="61">
        <f>PONew!F120-Pres!F120</f>
        <v>0</v>
      </c>
      <c r="G120" s="61">
        <f>PONew!G120-Pres!G120</f>
        <v>0</v>
      </c>
      <c r="H120" s="61">
        <f>PONew!H120-Pres!H120</f>
        <v>0</v>
      </c>
      <c r="I120" s="61">
        <f>PONew!I120-Pres!I120</f>
        <v>1</v>
      </c>
      <c r="J120" s="61">
        <f>PONew!J120-Pres!J120</f>
        <v>0</v>
      </c>
      <c r="K120" s="61">
        <f>PONew!K120-Pres!K120</f>
        <v>0</v>
      </c>
      <c r="L120" s="61">
        <f>PONew!L120-Pres!L120</f>
        <v>0</v>
      </c>
      <c r="M120" s="61">
        <f>PONew!M120-Pres!M120</f>
        <v>0</v>
      </c>
      <c r="N120" s="61">
        <f>PONew!N120-Pres!N120</f>
        <v>0</v>
      </c>
      <c r="O120" s="61">
        <f>PONew!O120-Pres!O120</f>
        <v>0</v>
      </c>
      <c r="P120" s="61">
        <f>PONew!P120-Pres!P120</f>
        <v>0</v>
      </c>
      <c r="Q120" s="61">
        <f>PONew!Q120-Pres!Q120</f>
        <v>0</v>
      </c>
      <c r="R120" s="61">
        <f>PONew!R120-Pres!R120</f>
        <v>3</v>
      </c>
      <c r="S120" s="61">
        <f>PONew!S120-Pres!S120</f>
        <v>0</v>
      </c>
      <c r="T120" s="61">
        <f>PONew!T120-Pres!T120</f>
        <v>0</v>
      </c>
      <c r="U120" s="61">
        <f>PONew!U120-Pres!U120</f>
        <v>1</v>
      </c>
      <c r="V120" s="61">
        <f>PONew!V120-Pres!V120</f>
        <v>0</v>
      </c>
      <c r="W120" s="61">
        <f>PONew!W120-Pres!W120</f>
        <v>0</v>
      </c>
      <c r="X120" s="42">
        <f t="shared" si="25"/>
        <v>1</v>
      </c>
      <c r="Y120" s="5">
        <f t="shared" si="26"/>
        <v>4</v>
      </c>
      <c r="Z120" s="5">
        <f t="shared" si="27"/>
        <v>0</v>
      </c>
      <c r="AA120" s="6">
        <f t="shared" si="28"/>
        <v>0</v>
      </c>
    </row>
    <row r="121" spans="1:27" x14ac:dyDescent="0.2">
      <c r="A121" s="35">
        <v>120</v>
      </c>
      <c r="B121" s="9" t="s">
        <v>95</v>
      </c>
      <c r="C121" s="60" t="s">
        <v>112</v>
      </c>
      <c r="D121" s="54">
        <f t="shared" si="24"/>
        <v>4</v>
      </c>
      <c r="E121" s="61">
        <f>PONew!E121-Pres!E121</f>
        <v>0</v>
      </c>
      <c r="F121" s="61">
        <f>PONew!F121-Pres!F121</f>
        <v>1</v>
      </c>
      <c r="G121" s="61">
        <f>PONew!G121-Pres!G121</f>
        <v>0</v>
      </c>
      <c r="H121" s="61">
        <f>PONew!H121-Pres!H121</f>
        <v>0</v>
      </c>
      <c r="I121" s="61">
        <f>PONew!I121-Pres!I121</f>
        <v>0</v>
      </c>
      <c r="J121" s="61">
        <f>PONew!J121-Pres!J121</f>
        <v>0</v>
      </c>
      <c r="K121" s="61">
        <f>PONew!K121-Pres!K121</f>
        <v>0</v>
      </c>
      <c r="L121" s="61">
        <f>PONew!L121-Pres!L121</f>
        <v>0</v>
      </c>
      <c r="M121" s="61">
        <f>PONew!M121-Pres!M121</f>
        <v>0</v>
      </c>
      <c r="N121" s="61">
        <f>PONew!N121-Pres!N121</f>
        <v>0</v>
      </c>
      <c r="O121" s="61">
        <f>PONew!O121-Pres!O121</f>
        <v>0</v>
      </c>
      <c r="P121" s="61">
        <f>PONew!P121-Pres!P121</f>
        <v>0</v>
      </c>
      <c r="Q121" s="61">
        <f>PONew!Q121-Pres!Q121</f>
        <v>1</v>
      </c>
      <c r="R121" s="61">
        <f>PONew!R121-Pres!R121</f>
        <v>2</v>
      </c>
      <c r="S121" s="61">
        <f>PONew!S121-Pres!S121</f>
        <v>0</v>
      </c>
      <c r="T121" s="61">
        <f>PONew!T121-Pres!T121</f>
        <v>0</v>
      </c>
      <c r="U121" s="61">
        <f>PONew!U121-Pres!U121</f>
        <v>-1</v>
      </c>
      <c r="V121" s="61">
        <f>PONew!V121-Pres!V121</f>
        <v>0</v>
      </c>
      <c r="W121" s="61">
        <f>PONew!W121-Pres!W121</f>
        <v>1</v>
      </c>
      <c r="X121" s="42">
        <f t="shared" si="25"/>
        <v>1</v>
      </c>
      <c r="Y121" s="5">
        <f t="shared" si="26"/>
        <v>2</v>
      </c>
      <c r="Z121" s="5">
        <f t="shared" si="27"/>
        <v>1</v>
      </c>
      <c r="AA121" s="6">
        <f t="shared" si="28"/>
        <v>0</v>
      </c>
    </row>
    <row r="122" spans="1:27" x14ac:dyDescent="0.2">
      <c r="A122" s="35">
        <v>121</v>
      </c>
      <c r="B122" s="9" t="s">
        <v>95</v>
      </c>
      <c r="C122" s="60" t="s">
        <v>56</v>
      </c>
      <c r="D122" s="54">
        <f t="shared" si="24"/>
        <v>2</v>
      </c>
      <c r="E122" s="61">
        <f>PONew!E122-Pres!E122</f>
        <v>0</v>
      </c>
      <c r="F122" s="61">
        <f>PONew!F122-Pres!F122</f>
        <v>1</v>
      </c>
      <c r="G122" s="61">
        <f>PONew!G122-Pres!G122</f>
        <v>0</v>
      </c>
      <c r="H122" s="61">
        <f>PONew!H122-Pres!H122</f>
        <v>1</v>
      </c>
      <c r="I122" s="61">
        <f>PONew!I122-Pres!I122</f>
        <v>1</v>
      </c>
      <c r="J122" s="61">
        <f>PONew!J122-Pres!J122</f>
        <v>0</v>
      </c>
      <c r="K122" s="61">
        <f>PONew!K122-Pres!K122</f>
        <v>0</v>
      </c>
      <c r="L122" s="61">
        <f>PONew!L122-Pres!L122</f>
        <v>0</v>
      </c>
      <c r="M122" s="61">
        <f>PONew!M122-Pres!M122</f>
        <v>0</v>
      </c>
      <c r="N122" s="61">
        <f>PONew!N122-Pres!N122</f>
        <v>0</v>
      </c>
      <c r="O122" s="61">
        <f>PONew!O122-Pres!O122</f>
        <v>0</v>
      </c>
      <c r="P122" s="61">
        <f>PONew!P122-Pres!P122</f>
        <v>0</v>
      </c>
      <c r="Q122" s="61">
        <f>PONew!Q122-Pres!Q122</f>
        <v>0</v>
      </c>
      <c r="R122" s="61">
        <f>PONew!R122-Pres!R122</f>
        <v>-3</v>
      </c>
      <c r="S122" s="61">
        <f>PONew!S122-Pres!S122</f>
        <v>0</v>
      </c>
      <c r="T122" s="61">
        <f>PONew!T122-Pres!T122</f>
        <v>1</v>
      </c>
      <c r="U122" s="61">
        <f>PONew!U122-Pres!U122</f>
        <v>0</v>
      </c>
      <c r="V122" s="61">
        <f>PONew!V122-Pres!V122</f>
        <v>0</v>
      </c>
      <c r="W122" s="61">
        <f>PONew!W122-Pres!W122</f>
        <v>1</v>
      </c>
      <c r="X122" s="42">
        <f t="shared" si="25"/>
        <v>3</v>
      </c>
      <c r="Y122" s="5">
        <f t="shared" si="26"/>
        <v>-2</v>
      </c>
      <c r="Z122" s="5">
        <f t="shared" si="27"/>
        <v>1</v>
      </c>
      <c r="AA122" s="6">
        <f t="shared" si="28"/>
        <v>0</v>
      </c>
    </row>
    <row r="123" spans="1:27" x14ac:dyDescent="0.2">
      <c r="A123" s="35">
        <v>122</v>
      </c>
      <c r="B123" s="9" t="s">
        <v>95</v>
      </c>
      <c r="C123" s="60" t="s">
        <v>113</v>
      </c>
      <c r="D123" s="54">
        <f t="shared" si="24"/>
        <v>-6</v>
      </c>
      <c r="E123" s="61">
        <f>PONew!E123-Pres!E123</f>
        <v>0</v>
      </c>
      <c r="F123" s="61">
        <f>PONew!F123-Pres!F123</f>
        <v>-1</v>
      </c>
      <c r="G123" s="61">
        <f>PONew!G123-Pres!G123</f>
        <v>0</v>
      </c>
      <c r="H123" s="61">
        <f>PONew!H123-Pres!H123</f>
        <v>0</v>
      </c>
      <c r="I123" s="61">
        <f>PONew!I123-Pres!I123</f>
        <v>1</v>
      </c>
      <c r="J123" s="61">
        <f>PONew!J123-Pres!J123</f>
        <v>0</v>
      </c>
      <c r="K123" s="61">
        <f>PONew!K123-Pres!K123</f>
        <v>0</v>
      </c>
      <c r="L123" s="61">
        <f>PONew!L123-Pres!L123</f>
        <v>0</v>
      </c>
      <c r="M123" s="61">
        <f>PONew!M123-Pres!M123</f>
        <v>0</v>
      </c>
      <c r="N123" s="61">
        <f>PONew!N123-Pres!N123</f>
        <v>0</v>
      </c>
      <c r="O123" s="61">
        <f>PONew!O123-Pres!O123</f>
        <v>0</v>
      </c>
      <c r="P123" s="61">
        <f>PONew!P123-Pres!P123</f>
        <v>0</v>
      </c>
      <c r="Q123" s="61">
        <f>PONew!Q123-Pres!Q123</f>
        <v>0</v>
      </c>
      <c r="R123" s="61">
        <f>PONew!R123-Pres!R123</f>
        <v>-6</v>
      </c>
      <c r="S123" s="61">
        <f>PONew!S123-Pres!S123</f>
        <v>0</v>
      </c>
      <c r="T123" s="61">
        <f>PONew!T123-Pres!T123</f>
        <v>0</v>
      </c>
      <c r="U123" s="61">
        <f>PONew!U123-Pres!U123</f>
        <v>-1</v>
      </c>
      <c r="V123" s="61">
        <f>PONew!V123-Pres!V123</f>
        <v>0</v>
      </c>
      <c r="W123" s="61">
        <f>PONew!W123-Pres!W123</f>
        <v>1</v>
      </c>
      <c r="X123" s="42">
        <f t="shared" si="25"/>
        <v>0</v>
      </c>
      <c r="Y123" s="5">
        <f t="shared" si="26"/>
        <v>-7</v>
      </c>
      <c r="Z123" s="5">
        <f t="shared" si="27"/>
        <v>1</v>
      </c>
      <c r="AA123" s="6">
        <f t="shared" si="28"/>
        <v>0</v>
      </c>
    </row>
    <row r="124" spans="1:27" x14ac:dyDescent="0.2">
      <c r="A124" s="35">
        <v>123</v>
      </c>
      <c r="B124" s="9" t="s">
        <v>95</v>
      </c>
      <c r="C124" s="60" t="s">
        <v>114</v>
      </c>
      <c r="D124" s="54">
        <f t="shared" si="24"/>
        <v>1</v>
      </c>
      <c r="E124" s="61">
        <f>PONew!E124-Pres!E124</f>
        <v>0</v>
      </c>
      <c r="F124" s="61">
        <f>PONew!F124-Pres!F124</f>
        <v>2</v>
      </c>
      <c r="G124" s="61">
        <f>PONew!G124-Pres!G124</f>
        <v>0</v>
      </c>
      <c r="H124" s="61">
        <f>PONew!H124-Pres!H124</f>
        <v>0</v>
      </c>
      <c r="I124" s="61">
        <f>PONew!I124-Pres!I124</f>
        <v>0</v>
      </c>
      <c r="J124" s="61">
        <f>PONew!J124-Pres!J124</f>
        <v>0</v>
      </c>
      <c r="K124" s="61">
        <f>PONew!K124-Pres!K124</f>
        <v>0</v>
      </c>
      <c r="L124" s="61">
        <f>PONew!L124-Pres!L124</f>
        <v>0</v>
      </c>
      <c r="M124" s="61">
        <f>PONew!M124-Pres!M124</f>
        <v>0</v>
      </c>
      <c r="N124" s="61">
        <f>PONew!N124-Pres!N124</f>
        <v>0</v>
      </c>
      <c r="O124" s="61">
        <f>PONew!O124-Pres!O124</f>
        <v>0</v>
      </c>
      <c r="P124" s="61">
        <f>PONew!P124-Pres!P124</f>
        <v>0</v>
      </c>
      <c r="Q124" s="61">
        <f>PONew!Q124-Pres!Q124</f>
        <v>0</v>
      </c>
      <c r="R124" s="61">
        <f>PONew!R124-Pres!R124</f>
        <v>-1</v>
      </c>
      <c r="S124" s="61">
        <f>PONew!S124-Pres!S124</f>
        <v>0</v>
      </c>
      <c r="T124" s="61">
        <f>PONew!T124-Pres!T124</f>
        <v>0</v>
      </c>
      <c r="U124" s="61">
        <f>PONew!U124-Pres!U124</f>
        <v>0</v>
      </c>
      <c r="V124" s="61">
        <f>PONew!V124-Pres!V124</f>
        <v>0</v>
      </c>
      <c r="W124" s="61">
        <f>PONew!W124-Pres!W124</f>
        <v>0</v>
      </c>
      <c r="X124" s="42">
        <f t="shared" si="25"/>
        <v>2</v>
      </c>
      <c r="Y124" s="5">
        <f t="shared" si="26"/>
        <v>-1</v>
      </c>
      <c r="Z124" s="5">
        <f t="shared" si="27"/>
        <v>0</v>
      </c>
      <c r="AA124" s="6">
        <f t="shared" si="28"/>
        <v>0</v>
      </c>
    </row>
    <row r="125" spans="1:27" x14ac:dyDescent="0.2">
      <c r="A125" s="35">
        <v>124</v>
      </c>
      <c r="B125" s="9" t="s">
        <v>95</v>
      </c>
      <c r="C125" s="60" t="s">
        <v>115</v>
      </c>
      <c r="D125" s="54">
        <f t="shared" si="24"/>
        <v>1</v>
      </c>
      <c r="E125" s="61">
        <f>PONew!E125-Pres!E125</f>
        <v>0</v>
      </c>
      <c r="F125" s="61">
        <f>PONew!F125-Pres!F125</f>
        <v>0</v>
      </c>
      <c r="G125" s="61">
        <f>PONew!G125-Pres!G125</f>
        <v>0</v>
      </c>
      <c r="H125" s="61">
        <f>PONew!H125-Pres!H125</f>
        <v>0</v>
      </c>
      <c r="I125" s="61">
        <f>PONew!I125-Pres!I125</f>
        <v>1</v>
      </c>
      <c r="J125" s="61">
        <f>PONew!J125-Pres!J125</f>
        <v>0</v>
      </c>
      <c r="K125" s="61">
        <f>PONew!K125-Pres!K125</f>
        <v>0</v>
      </c>
      <c r="L125" s="61">
        <f>PONew!L125-Pres!L125</f>
        <v>0</v>
      </c>
      <c r="M125" s="61">
        <f>PONew!M125-Pres!M125</f>
        <v>0</v>
      </c>
      <c r="N125" s="61">
        <f>PONew!N125-Pres!N125</f>
        <v>0</v>
      </c>
      <c r="O125" s="61">
        <f>PONew!O125-Pres!O125</f>
        <v>0</v>
      </c>
      <c r="P125" s="61">
        <f>PONew!P125-Pres!P125</f>
        <v>0</v>
      </c>
      <c r="Q125" s="61">
        <f>PONew!Q125-Pres!Q125</f>
        <v>1</v>
      </c>
      <c r="R125" s="61">
        <f>PONew!R125-Pres!R125</f>
        <v>-2</v>
      </c>
      <c r="S125" s="61">
        <f>PONew!S125-Pres!S125</f>
        <v>0</v>
      </c>
      <c r="T125" s="61">
        <f>PONew!T125-Pres!T125</f>
        <v>0</v>
      </c>
      <c r="U125" s="61">
        <f>PONew!U125-Pres!U125</f>
        <v>0</v>
      </c>
      <c r="V125" s="61">
        <f>PONew!V125-Pres!V125</f>
        <v>0</v>
      </c>
      <c r="W125" s="61">
        <f>PONew!W125-Pres!W125</f>
        <v>1</v>
      </c>
      <c r="X125" s="42">
        <f t="shared" si="25"/>
        <v>1</v>
      </c>
      <c r="Y125" s="5">
        <f t="shared" si="26"/>
        <v>-1</v>
      </c>
      <c r="Z125" s="5">
        <f t="shared" si="27"/>
        <v>1</v>
      </c>
      <c r="AA125" s="6">
        <f t="shared" si="28"/>
        <v>0</v>
      </c>
    </row>
    <row r="126" spans="1:27" x14ac:dyDescent="0.2">
      <c r="A126" s="35">
        <v>125</v>
      </c>
      <c r="B126" s="9" t="s">
        <v>95</v>
      </c>
      <c r="C126" s="60" t="s">
        <v>116</v>
      </c>
      <c r="D126" s="54">
        <f t="shared" si="24"/>
        <v>4</v>
      </c>
      <c r="E126" s="61">
        <f>PONew!E126-Pres!E126</f>
        <v>0</v>
      </c>
      <c r="F126" s="61">
        <f>PONew!F126-Pres!F126</f>
        <v>2</v>
      </c>
      <c r="G126" s="61">
        <f>PONew!G126-Pres!G126</f>
        <v>0</v>
      </c>
      <c r="H126" s="61">
        <f>PONew!H126-Pres!H126</f>
        <v>0</v>
      </c>
      <c r="I126" s="61">
        <f>PONew!I126-Pres!I126</f>
        <v>1</v>
      </c>
      <c r="J126" s="61">
        <f>PONew!J126-Pres!J126</f>
        <v>0</v>
      </c>
      <c r="K126" s="61">
        <f>PONew!K126-Pres!K126</f>
        <v>0</v>
      </c>
      <c r="L126" s="61">
        <f>PONew!L126-Pres!L126</f>
        <v>0</v>
      </c>
      <c r="M126" s="61">
        <f>PONew!M126-Pres!M126</f>
        <v>0</v>
      </c>
      <c r="N126" s="61">
        <f>PONew!N126-Pres!N126</f>
        <v>0</v>
      </c>
      <c r="O126" s="61">
        <f>PONew!O126-Pres!O126</f>
        <v>0</v>
      </c>
      <c r="P126" s="61">
        <f>PONew!P126-Pres!P126</f>
        <v>0</v>
      </c>
      <c r="Q126" s="61">
        <f>PONew!Q126-Pres!Q126</f>
        <v>1</v>
      </c>
      <c r="R126" s="61">
        <f>PONew!R126-Pres!R126</f>
        <v>0</v>
      </c>
      <c r="S126" s="61">
        <f>PONew!S126-Pres!S126</f>
        <v>0</v>
      </c>
      <c r="T126" s="61">
        <f>PONew!T126-Pres!T126</f>
        <v>0</v>
      </c>
      <c r="U126" s="61">
        <f>PONew!U126-Pres!U126</f>
        <v>0</v>
      </c>
      <c r="V126" s="61">
        <f>PONew!V126-Pres!V126</f>
        <v>0</v>
      </c>
      <c r="W126" s="61">
        <f>PONew!W126-Pres!W126</f>
        <v>0</v>
      </c>
      <c r="X126" s="42">
        <f t="shared" si="25"/>
        <v>3</v>
      </c>
      <c r="Y126" s="5">
        <f t="shared" si="26"/>
        <v>1</v>
      </c>
      <c r="Z126" s="5">
        <f t="shared" si="27"/>
        <v>0</v>
      </c>
      <c r="AA126" s="6">
        <f t="shared" si="28"/>
        <v>0</v>
      </c>
    </row>
    <row r="127" spans="1:27" x14ac:dyDescent="0.2">
      <c r="A127" s="35">
        <v>126</v>
      </c>
      <c r="B127" s="9" t="s">
        <v>95</v>
      </c>
      <c r="C127" s="60" t="s">
        <v>117</v>
      </c>
      <c r="D127" s="54">
        <f t="shared" si="24"/>
        <v>2</v>
      </c>
      <c r="E127" s="61">
        <f>PONew!E127-Pres!E127</f>
        <v>0</v>
      </c>
      <c r="F127" s="61">
        <f>PONew!F127-Pres!F127</f>
        <v>1</v>
      </c>
      <c r="G127" s="61">
        <f>PONew!G127-Pres!G127</f>
        <v>0</v>
      </c>
      <c r="H127" s="61">
        <f>PONew!H127-Pres!H127</f>
        <v>0</v>
      </c>
      <c r="I127" s="61">
        <f>PONew!I127-Pres!I127</f>
        <v>1</v>
      </c>
      <c r="J127" s="61">
        <f>PONew!J127-Pres!J127</f>
        <v>0</v>
      </c>
      <c r="K127" s="61">
        <f>PONew!K127-Pres!K127</f>
        <v>0</v>
      </c>
      <c r="L127" s="61">
        <f>PONew!L127-Pres!L127</f>
        <v>0</v>
      </c>
      <c r="M127" s="61">
        <f>PONew!M127-Pres!M127</f>
        <v>0</v>
      </c>
      <c r="N127" s="61">
        <f>PONew!N127-Pres!N127</f>
        <v>0</v>
      </c>
      <c r="O127" s="61">
        <f>PONew!O127-Pres!O127</f>
        <v>0</v>
      </c>
      <c r="P127" s="61">
        <f>PONew!P127-Pres!P127</f>
        <v>0</v>
      </c>
      <c r="Q127" s="61">
        <f>PONew!Q127-Pres!Q127</f>
        <v>1</v>
      </c>
      <c r="R127" s="61">
        <f>PONew!R127-Pres!R127</f>
        <v>-2</v>
      </c>
      <c r="S127" s="61">
        <f>PONew!S127-Pres!S127</f>
        <v>0</v>
      </c>
      <c r="T127" s="61">
        <f>PONew!T127-Pres!T127</f>
        <v>0</v>
      </c>
      <c r="U127" s="61">
        <f>PONew!U127-Pres!U127</f>
        <v>0</v>
      </c>
      <c r="V127" s="61">
        <f>PONew!V127-Pres!V127</f>
        <v>0</v>
      </c>
      <c r="W127" s="61">
        <f>PONew!W127-Pres!W127</f>
        <v>1</v>
      </c>
      <c r="X127" s="42">
        <f t="shared" si="25"/>
        <v>2</v>
      </c>
      <c r="Y127" s="5">
        <f t="shared" si="26"/>
        <v>-1</v>
      </c>
      <c r="Z127" s="5">
        <f t="shared" si="27"/>
        <v>1</v>
      </c>
      <c r="AA127" s="6">
        <f t="shared" si="28"/>
        <v>0</v>
      </c>
    </row>
    <row r="128" spans="1:27" x14ac:dyDescent="0.2">
      <c r="A128" s="35">
        <v>127</v>
      </c>
      <c r="B128" s="9" t="s">
        <v>95</v>
      </c>
      <c r="C128" s="60" t="s">
        <v>118</v>
      </c>
      <c r="D128" s="54">
        <f t="shared" si="24"/>
        <v>-10</v>
      </c>
      <c r="E128" s="61">
        <f>PONew!E128-Pres!E128</f>
        <v>0</v>
      </c>
      <c r="F128" s="61">
        <f>PONew!F128-Pres!F128</f>
        <v>-1</v>
      </c>
      <c r="G128" s="61">
        <f>PONew!G128-Pres!G128</f>
        <v>0</v>
      </c>
      <c r="H128" s="61">
        <f>PONew!H128-Pres!H128</f>
        <v>-4</v>
      </c>
      <c r="I128" s="61">
        <f>PONew!I128-Pres!I128</f>
        <v>1</v>
      </c>
      <c r="J128" s="61">
        <f>PONew!J128-Pres!J128</f>
        <v>0</v>
      </c>
      <c r="K128" s="61">
        <f>PONew!K128-Pres!K128</f>
        <v>0</v>
      </c>
      <c r="L128" s="61">
        <f>PONew!L128-Pres!L128</f>
        <v>0</v>
      </c>
      <c r="M128" s="61">
        <f>PONew!M128-Pres!M128</f>
        <v>0</v>
      </c>
      <c r="N128" s="61">
        <f>PONew!N128-Pres!N128</f>
        <v>0</v>
      </c>
      <c r="O128" s="61">
        <f>PONew!O128-Pres!O128</f>
        <v>0</v>
      </c>
      <c r="P128" s="61">
        <f>PONew!P128-Pres!P128</f>
        <v>0</v>
      </c>
      <c r="Q128" s="61">
        <f>PONew!Q128-Pres!Q128</f>
        <v>0</v>
      </c>
      <c r="R128" s="61">
        <f>PONew!R128-Pres!R128</f>
        <v>-6</v>
      </c>
      <c r="S128" s="61">
        <f>PONew!S128-Pres!S128</f>
        <v>0</v>
      </c>
      <c r="T128" s="61">
        <f>PONew!T128-Pres!T128</f>
        <v>0</v>
      </c>
      <c r="U128" s="61">
        <f>PONew!U128-Pres!U128</f>
        <v>0</v>
      </c>
      <c r="V128" s="61">
        <f>PONew!V128-Pres!V128</f>
        <v>0</v>
      </c>
      <c r="W128" s="61">
        <f>PONew!W128-Pres!W128</f>
        <v>0</v>
      </c>
      <c r="X128" s="42">
        <f t="shared" si="25"/>
        <v>-4</v>
      </c>
      <c r="Y128" s="5">
        <f t="shared" si="26"/>
        <v>-6</v>
      </c>
      <c r="Z128" s="5">
        <f t="shared" si="27"/>
        <v>0</v>
      </c>
      <c r="AA128" s="6">
        <f t="shared" si="28"/>
        <v>0</v>
      </c>
    </row>
    <row r="129" spans="1:27" x14ac:dyDescent="0.2">
      <c r="A129" s="35">
        <v>128</v>
      </c>
      <c r="B129" s="9" t="s">
        <v>95</v>
      </c>
      <c r="C129" s="60" t="s">
        <v>119</v>
      </c>
      <c r="D129" s="54">
        <f t="shared" si="24"/>
        <v>-6</v>
      </c>
      <c r="E129" s="61">
        <f>PONew!E129-Pres!E129</f>
        <v>0</v>
      </c>
      <c r="F129" s="61">
        <f>PONew!F129-Pres!F129</f>
        <v>1</v>
      </c>
      <c r="G129" s="61">
        <f>PONew!G129-Pres!G129</f>
        <v>0</v>
      </c>
      <c r="H129" s="61">
        <f>PONew!H129-Pres!H129</f>
        <v>0</v>
      </c>
      <c r="I129" s="61">
        <f>PONew!I129-Pres!I129</f>
        <v>1</v>
      </c>
      <c r="J129" s="61">
        <f>PONew!J129-Pres!J129</f>
        <v>0</v>
      </c>
      <c r="K129" s="61">
        <f>PONew!K129-Pres!K129</f>
        <v>0</v>
      </c>
      <c r="L129" s="61">
        <f>PONew!L129-Pres!L129</f>
        <v>0</v>
      </c>
      <c r="M129" s="61">
        <f>PONew!M129-Pres!M129</f>
        <v>0</v>
      </c>
      <c r="N129" s="61">
        <f>PONew!N129-Pres!N129</f>
        <v>0</v>
      </c>
      <c r="O129" s="61">
        <f>PONew!O129-Pres!O129</f>
        <v>0</v>
      </c>
      <c r="P129" s="61">
        <f>PONew!P129-Pres!P129</f>
        <v>0</v>
      </c>
      <c r="Q129" s="61">
        <f>PONew!Q129-Pres!Q129</f>
        <v>0</v>
      </c>
      <c r="R129" s="61">
        <f>PONew!R129-Pres!R129</f>
        <v>-5</v>
      </c>
      <c r="S129" s="61">
        <f>PONew!S129-Pres!S129</f>
        <v>-1</v>
      </c>
      <c r="T129" s="61">
        <f>PONew!T129-Pres!T129</f>
        <v>0</v>
      </c>
      <c r="U129" s="61">
        <f>PONew!U129-Pres!U129</f>
        <v>-1</v>
      </c>
      <c r="V129" s="61">
        <f>PONew!V129-Pres!V129</f>
        <v>0</v>
      </c>
      <c r="W129" s="61">
        <f>PONew!W129-Pres!W129</f>
        <v>-1</v>
      </c>
      <c r="X129" s="42">
        <f t="shared" si="25"/>
        <v>2</v>
      </c>
      <c r="Y129" s="5">
        <f t="shared" si="26"/>
        <v>-7</v>
      </c>
      <c r="Z129" s="5">
        <f t="shared" si="27"/>
        <v>-1</v>
      </c>
      <c r="AA129" s="6">
        <f t="shared" si="28"/>
        <v>0</v>
      </c>
    </row>
    <row r="130" spans="1:27" x14ac:dyDescent="0.2">
      <c r="A130" s="35">
        <v>129</v>
      </c>
      <c r="B130" s="9" t="s">
        <v>95</v>
      </c>
      <c r="C130" s="60" t="s">
        <v>120</v>
      </c>
      <c r="D130" s="54">
        <f t="shared" si="24"/>
        <v>2</v>
      </c>
      <c r="E130" s="61">
        <f>PONew!E130-Pres!E130</f>
        <v>0</v>
      </c>
      <c r="F130" s="61">
        <f>PONew!F130-Pres!F130</f>
        <v>2</v>
      </c>
      <c r="G130" s="61">
        <f>PONew!G130-Pres!G130</f>
        <v>0</v>
      </c>
      <c r="H130" s="61">
        <f>PONew!H130-Pres!H130</f>
        <v>0</v>
      </c>
      <c r="I130" s="61">
        <f>PONew!I130-Pres!I130</f>
        <v>0</v>
      </c>
      <c r="J130" s="61">
        <f>PONew!J130-Pres!J130</f>
        <v>0</v>
      </c>
      <c r="K130" s="61">
        <f>PONew!K130-Pres!K130</f>
        <v>0</v>
      </c>
      <c r="L130" s="61">
        <f>PONew!L130-Pres!L130</f>
        <v>0</v>
      </c>
      <c r="M130" s="61">
        <f>PONew!M130-Pres!M130</f>
        <v>0</v>
      </c>
      <c r="N130" s="61">
        <f>PONew!N130-Pres!N130</f>
        <v>0</v>
      </c>
      <c r="O130" s="61">
        <f>PONew!O130-Pres!O130</f>
        <v>0</v>
      </c>
      <c r="P130" s="61">
        <f>PONew!P130-Pres!P130</f>
        <v>0</v>
      </c>
      <c r="Q130" s="61">
        <f>PONew!Q130-Pres!Q130</f>
        <v>1</v>
      </c>
      <c r="R130" s="61">
        <f>PONew!R130-Pres!R130</f>
        <v>1</v>
      </c>
      <c r="S130" s="61">
        <f>PONew!S130-Pres!S130</f>
        <v>0</v>
      </c>
      <c r="T130" s="61">
        <f>PONew!T130-Pres!T130</f>
        <v>0</v>
      </c>
      <c r="U130" s="61">
        <f>PONew!U130-Pres!U130</f>
        <v>-3</v>
      </c>
      <c r="V130" s="61">
        <f>PONew!V130-Pres!V130</f>
        <v>0</v>
      </c>
      <c r="W130" s="61">
        <f>PONew!W130-Pres!W130</f>
        <v>1</v>
      </c>
      <c r="X130" s="42">
        <f t="shared" si="25"/>
        <v>2</v>
      </c>
      <c r="Y130" s="5">
        <f t="shared" si="26"/>
        <v>-1</v>
      </c>
      <c r="Z130" s="5">
        <f t="shared" si="27"/>
        <v>1</v>
      </c>
      <c r="AA130" s="6">
        <f t="shared" si="28"/>
        <v>0</v>
      </c>
    </row>
    <row r="131" spans="1:27" x14ac:dyDescent="0.2">
      <c r="A131" s="35">
        <v>130</v>
      </c>
      <c r="B131" s="9" t="s">
        <v>95</v>
      </c>
      <c r="C131" s="60" t="s">
        <v>121</v>
      </c>
      <c r="D131" s="54">
        <f t="shared" si="24"/>
        <v>0</v>
      </c>
      <c r="E131" s="61">
        <f>PONew!E131-Pres!E131</f>
        <v>0</v>
      </c>
      <c r="F131" s="61">
        <f>PONew!F131-Pres!F131</f>
        <v>2</v>
      </c>
      <c r="G131" s="61">
        <f>PONew!G131-Pres!G131</f>
        <v>0</v>
      </c>
      <c r="H131" s="61">
        <f>PONew!H131-Pres!H131</f>
        <v>-1</v>
      </c>
      <c r="I131" s="61">
        <f>PONew!I131-Pres!I131</f>
        <v>1</v>
      </c>
      <c r="J131" s="61">
        <f>PONew!J131-Pres!J131</f>
        <v>0</v>
      </c>
      <c r="K131" s="61">
        <f>PONew!K131-Pres!K131</f>
        <v>0</v>
      </c>
      <c r="L131" s="61">
        <f>PONew!L131-Pres!L131</f>
        <v>0</v>
      </c>
      <c r="M131" s="61">
        <f>PONew!M131-Pres!M131</f>
        <v>0</v>
      </c>
      <c r="N131" s="61">
        <f>PONew!N131-Pres!N131</f>
        <v>0</v>
      </c>
      <c r="O131" s="61">
        <f>PONew!O131-Pres!O131</f>
        <v>0</v>
      </c>
      <c r="P131" s="61">
        <f>PONew!P131-Pres!P131</f>
        <v>0</v>
      </c>
      <c r="Q131" s="61">
        <f>PONew!Q131-Pres!Q131</f>
        <v>0</v>
      </c>
      <c r="R131" s="61">
        <f>PONew!R131-Pres!R131</f>
        <v>-2</v>
      </c>
      <c r="S131" s="61">
        <f>PONew!S131-Pres!S131</f>
        <v>-1</v>
      </c>
      <c r="T131" s="61">
        <f>PONew!T131-Pres!T131</f>
        <v>0</v>
      </c>
      <c r="U131" s="61">
        <f>PONew!U131-Pres!U131</f>
        <v>0</v>
      </c>
      <c r="V131" s="61">
        <f>PONew!V131-Pres!V131</f>
        <v>0</v>
      </c>
      <c r="W131" s="61">
        <f>PONew!W131-Pres!W131</f>
        <v>1</v>
      </c>
      <c r="X131" s="42">
        <f t="shared" si="25"/>
        <v>2</v>
      </c>
      <c r="Y131" s="5">
        <f t="shared" si="26"/>
        <v>-3</v>
      </c>
      <c r="Z131" s="5">
        <f t="shared" si="27"/>
        <v>1</v>
      </c>
      <c r="AA131" s="6">
        <f t="shared" si="28"/>
        <v>0</v>
      </c>
    </row>
    <row r="132" spans="1:27" x14ac:dyDescent="0.2">
      <c r="A132" s="35">
        <v>131</v>
      </c>
      <c r="B132" s="9" t="s">
        <v>95</v>
      </c>
      <c r="C132" s="60" t="s">
        <v>122</v>
      </c>
      <c r="D132" s="54">
        <f t="shared" si="24"/>
        <v>7</v>
      </c>
      <c r="E132" s="61">
        <f>PONew!E132-Pres!E132</f>
        <v>0</v>
      </c>
      <c r="F132" s="61">
        <f>PONew!F132-Pres!F132</f>
        <v>2</v>
      </c>
      <c r="G132" s="61">
        <f>PONew!G132-Pres!G132</f>
        <v>0</v>
      </c>
      <c r="H132" s="61">
        <f>PONew!H132-Pres!H132</f>
        <v>0</v>
      </c>
      <c r="I132" s="61">
        <f>PONew!I132-Pres!I132</f>
        <v>1</v>
      </c>
      <c r="J132" s="61">
        <f>PONew!J132-Pres!J132</f>
        <v>0</v>
      </c>
      <c r="K132" s="61">
        <f>PONew!K132-Pres!K132</f>
        <v>0</v>
      </c>
      <c r="L132" s="61">
        <f>PONew!L132-Pres!L132</f>
        <v>0</v>
      </c>
      <c r="M132" s="61">
        <f>PONew!M132-Pres!M132</f>
        <v>0</v>
      </c>
      <c r="N132" s="61">
        <f>PONew!N132-Pres!N132</f>
        <v>0</v>
      </c>
      <c r="O132" s="61">
        <f>PONew!O132-Pres!O132</f>
        <v>0</v>
      </c>
      <c r="P132" s="61">
        <f>PONew!P132-Pres!P132</f>
        <v>0</v>
      </c>
      <c r="Q132" s="61">
        <f>PONew!Q132-Pres!Q132</f>
        <v>1</v>
      </c>
      <c r="R132" s="61">
        <f>PONew!R132-Pres!R132</f>
        <v>2</v>
      </c>
      <c r="S132" s="61">
        <f>PONew!S132-Pres!S132</f>
        <v>0</v>
      </c>
      <c r="T132" s="61">
        <f>PONew!T132-Pres!T132</f>
        <v>0</v>
      </c>
      <c r="U132" s="61">
        <f>PONew!U132-Pres!U132</f>
        <v>0</v>
      </c>
      <c r="V132" s="61">
        <f>PONew!V132-Pres!V132</f>
        <v>0</v>
      </c>
      <c r="W132" s="61">
        <f>PONew!W132-Pres!W132</f>
        <v>1</v>
      </c>
      <c r="X132" s="42">
        <f t="shared" si="25"/>
        <v>3</v>
      </c>
      <c r="Y132" s="5">
        <f t="shared" si="26"/>
        <v>3</v>
      </c>
      <c r="Z132" s="5">
        <f t="shared" si="27"/>
        <v>1</v>
      </c>
      <c r="AA132" s="6">
        <f t="shared" si="28"/>
        <v>0</v>
      </c>
    </row>
    <row r="133" spans="1:27" x14ac:dyDescent="0.2">
      <c r="A133" s="35">
        <v>132</v>
      </c>
      <c r="B133" s="9" t="s">
        <v>95</v>
      </c>
      <c r="C133" s="60" t="s">
        <v>61</v>
      </c>
      <c r="D133" s="54">
        <f t="shared" si="24"/>
        <v>-15</v>
      </c>
      <c r="E133" s="61">
        <f>PONew!E133-Pres!E133</f>
        <v>0</v>
      </c>
      <c r="F133" s="61">
        <f>PONew!F133-Pres!F133</f>
        <v>-14</v>
      </c>
      <c r="G133" s="61">
        <f>PONew!G133-Pres!G133</f>
        <v>0</v>
      </c>
      <c r="H133" s="61">
        <f>PONew!H133-Pres!H133</f>
        <v>1</v>
      </c>
      <c r="I133" s="61">
        <f>PONew!I133-Pres!I133</f>
        <v>1</v>
      </c>
      <c r="J133" s="61">
        <f>PONew!J133-Pres!J133</f>
        <v>0</v>
      </c>
      <c r="K133" s="61">
        <f>PONew!K133-Pres!K133</f>
        <v>0</v>
      </c>
      <c r="L133" s="61">
        <f>PONew!L133-Pres!L133</f>
        <v>0</v>
      </c>
      <c r="M133" s="61">
        <f>PONew!M133-Pres!M133</f>
        <v>0</v>
      </c>
      <c r="N133" s="61">
        <f>PONew!N133-Pres!N133</f>
        <v>0</v>
      </c>
      <c r="O133" s="61">
        <f>PONew!O133-Pres!O133</f>
        <v>0</v>
      </c>
      <c r="P133" s="61">
        <f>PONew!P133-Pres!P133</f>
        <v>-1</v>
      </c>
      <c r="Q133" s="61">
        <f>PONew!Q133-Pres!Q133</f>
        <v>-2</v>
      </c>
      <c r="R133" s="61">
        <f>PONew!R133-Pres!R133</f>
        <v>1</v>
      </c>
      <c r="S133" s="61">
        <f>PONew!S133-Pres!S133</f>
        <v>0</v>
      </c>
      <c r="T133" s="61">
        <f>PONew!T133-Pres!T133</f>
        <v>0</v>
      </c>
      <c r="U133" s="61">
        <f>PONew!U133-Pres!U133</f>
        <v>-2</v>
      </c>
      <c r="V133" s="61">
        <f>PONew!V133-Pres!V133</f>
        <v>0</v>
      </c>
      <c r="W133" s="61">
        <f>PONew!W133-Pres!W133</f>
        <v>1</v>
      </c>
      <c r="X133" s="42">
        <f t="shared" si="25"/>
        <v>-12</v>
      </c>
      <c r="Y133" s="5">
        <f t="shared" si="26"/>
        <v>-4</v>
      </c>
      <c r="Z133" s="5">
        <f t="shared" si="27"/>
        <v>1</v>
      </c>
      <c r="AA133" s="6">
        <f t="shared" si="28"/>
        <v>0</v>
      </c>
    </row>
    <row r="134" spans="1:27" x14ac:dyDescent="0.2">
      <c r="A134" s="35">
        <v>133</v>
      </c>
      <c r="B134" s="9" t="s">
        <v>95</v>
      </c>
      <c r="C134" s="60" t="s">
        <v>123</v>
      </c>
      <c r="D134" s="54">
        <f t="shared" si="24"/>
        <v>8</v>
      </c>
      <c r="E134" s="61">
        <f>PONew!E134-Pres!E134</f>
        <v>0</v>
      </c>
      <c r="F134" s="61">
        <f>PONew!F134-Pres!F134</f>
        <v>5</v>
      </c>
      <c r="G134" s="61">
        <f>PONew!G134-Pres!G134</f>
        <v>0</v>
      </c>
      <c r="H134" s="61">
        <f>PONew!H134-Pres!H134</f>
        <v>0</v>
      </c>
      <c r="I134" s="61">
        <f>PONew!I134-Pres!I134</f>
        <v>1</v>
      </c>
      <c r="J134" s="61">
        <f>PONew!J134-Pres!J134</f>
        <v>0</v>
      </c>
      <c r="K134" s="61">
        <f>PONew!K134-Pres!K134</f>
        <v>0</v>
      </c>
      <c r="L134" s="61">
        <f>PONew!L134-Pres!L134</f>
        <v>0</v>
      </c>
      <c r="M134" s="61">
        <f>PONew!M134-Pres!M134</f>
        <v>0</v>
      </c>
      <c r="N134" s="61">
        <f>PONew!N134-Pres!N134</f>
        <v>0</v>
      </c>
      <c r="O134" s="61">
        <f>PONew!O134-Pres!O134</f>
        <v>0</v>
      </c>
      <c r="P134" s="61">
        <f>PONew!P134-Pres!P134</f>
        <v>0</v>
      </c>
      <c r="Q134" s="61">
        <f>PONew!Q134-Pres!Q134</f>
        <v>1</v>
      </c>
      <c r="R134" s="61">
        <f>PONew!R134-Pres!R134</f>
        <v>1</v>
      </c>
      <c r="S134" s="61">
        <f>PONew!S134-Pres!S134</f>
        <v>0</v>
      </c>
      <c r="T134" s="61">
        <f>PONew!T134-Pres!T134</f>
        <v>0</v>
      </c>
      <c r="U134" s="61">
        <f>PONew!U134-Pres!U134</f>
        <v>0</v>
      </c>
      <c r="V134" s="61">
        <f>PONew!V134-Pres!V134</f>
        <v>0</v>
      </c>
      <c r="W134" s="61">
        <f>PONew!W134-Pres!W134</f>
        <v>0</v>
      </c>
      <c r="X134" s="42">
        <f t="shared" si="25"/>
        <v>6</v>
      </c>
      <c r="Y134" s="5">
        <f t="shared" si="26"/>
        <v>2</v>
      </c>
      <c r="Z134" s="5">
        <f t="shared" si="27"/>
        <v>0</v>
      </c>
      <c r="AA134" s="6">
        <f t="shared" si="28"/>
        <v>0</v>
      </c>
    </row>
    <row r="135" spans="1:27" x14ac:dyDescent="0.2">
      <c r="A135" s="35">
        <v>134</v>
      </c>
      <c r="B135" s="9" t="s">
        <v>95</v>
      </c>
      <c r="C135" s="60" t="s">
        <v>124</v>
      </c>
      <c r="D135" s="54">
        <f t="shared" ref="D135:D161" si="29">SUM(E135:W135)</f>
        <v>1</v>
      </c>
      <c r="E135" s="61">
        <f>PONew!E135-Pres!E135</f>
        <v>0</v>
      </c>
      <c r="F135" s="61">
        <f>PONew!F135-Pres!F135</f>
        <v>2</v>
      </c>
      <c r="G135" s="61">
        <f>PONew!G135-Pres!G135</f>
        <v>0</v>
      </c>
      <c r="H135" s="61">
        <f>PONew!H135-Pres!H135</f>
        <v>0</v>
      </c>
      <c r="I135" s="61">
        <f>PONew!I135-Pres!I135</f>
        <v>1</v>
      </c>
      <c r="J135" s="61">
        <f>PONew!J135-Pres!J135</f>
        <v>0</v>
      </c>
      <c r="K135" s="61">
        <f>PONew!K135-Pres!K135</f>
        <v>0</v>
      </c>
      <c r="L135" s="61">
        <f>PONew!L135-Pres!L135</f>
        <v>0</v>
      </c>
      <c r="M135" s="61">
        <f>PONew!M135-Pres!M135</f>
        <v>0</v>
      </c>
      <c r="N135" s="61">
        <f>PONew!N135-Pres!N135</f>
        <v>0</v>
      </c>
      <c r="O135" s="61">
        <f>PONew!O135-Pres!O135</f>
        <v>0</v>
      </c>
      <c r="P135" s="61">
        <f>PONew!P135-Pres!P135</f>
        <v>0</v>
      </c>
      <c r="Q135" s="61">
        <f>PONew!Q135-Pres!Q135</f>
        <v>0</v>
      </c>
      <c r="R135" s="61">
        <f>PONew!R135-Pres!R135</f>
        <v>-2</v>
      </c>
      <c r="S135" s="61">
        <f>PONew!S135-Pres!S135</f>
        <v>0</v>
      </c>
      <c r="T135" s="61">
        <f>PONew!T135-Pres!T135</f>
        <v>0</v>
      </c>
      <c r="U135" s="61">
        <f>PONew!U135-Pres!U135</f>
        <v>-1</v>
      </c>
      <c r="V135" s="61">
        <f>PONew!V135-Pres!V135</f>
        <v>0</v>
      </c>
      <c r="W135" s="61">
        <f>PONew!W135-Pres!W135</f>
        <v>1</v>
      </c>
      <c r="X135" s="42">
        <f t="shared" ref="X135:X161" si="30">SUM(E135:O135)</f>
        <v>3</v>
      </c>
      <c r="Y135" s="5">
        <f t="shared" ref="Y135:Y161" si="31">SUM(P135:V135)</f>
        <v>-3</v>
      </c>
      <c r="Z135" s="5">
        <f t="shared" ref="Z135:Z161" si="32">SUM(W135)</f>
        <v>1</v>
      </c>
      <c r="AA135" s="6">
        <f t="shared" ref="AA135:AA161" si="33">D135-X135-Y135-Z135</f>
        <v>0</v>
      </c>
    </row>
    <row r="136" spans="1:27" x14ac:dyDescent="0.2">
      <c r="A136" s="35">
        <v>135</v>
      </c>
      <c r="B136" s="9" t="s">
        <v>95</v>
      </c>
      <c r="C136" s="60" t="s">
        <v>125</v>
      </c>
      <c r="D136" s="54">
        <f t="shared" si="29"/>
        <v>-5</v>
      </c>
      <c r="E136" s="61">
        <f>PONew!E136-Pres!E136</f>
        <v>0</v>
      </c>
      <c r="F136" s="61">
        <f>PONew!F136-Pres!F136</f>
        <v>-4</v>
      </c>
      <c r="G136" s="61">
        <f>PONew!G136-Pres!G136</f>
        <v>0</v>
      </c>
      <c r="H136" s="61">
        <f>PONew!H136-Pres!H136</f>
        <v>-2</v>
      </c>
      <c r="I136" s="61">
        <f>PONew!I136-Pres!I136</f>
        <v>1</v>
      </c>
      <c r="J136" s="61">
        <f>PONew!J136-Pres!J136</f>
        <v>0</v>
      </c>
      <c r="K136" s="61">
        <f>PONew!K136-Pres!K136</f>
        <v>0</v>
      </c>
      <c r="L136" s="61">
        <f>PONew!L136-Pres!L136</f>
        <v>0</v>
      </c>
      <c r="M136" s="61">
        <f>PONew!M136-Pres!M136</f>
        <v>0</v>
      </c>
      <c r="N136" s="61">
        <f>PONew!N136-Pres!N136</f>
        <v>0</v>
      </c>
      <c r="O136" s="61">
        <f>PONew!O136-Pres!O136</f>
        <v>0</v>
      </c>
      <c r="P136" s="61">
        <f>PONew!P136-Pres!P136</f>
        <v>0</v>
      </c>
      <c r="Q136" s="61">
        <f>PONew!Q136-Pres!Q136</f>
        <v>1</v>
      </c>
      <c r="R136" s="61">
        <f>PONew!R136-Pres!R136</f>
        <v>0</v>
      </c>
      <c r="S136" s="61">
        <f>PONew!S136-Pres!S136</f>
        <v>0</v>
      </c>
      <c r="T136" s="61">
        <f>PONew!T136-Pres!T136</f>
        <v>0</v>
      </c>
      <c r="U136" s="61">
        <f>PONew!U136-Pres!U136</f>
        <v>-2</v>
      </c>
      <c r="V136" s="61">
        <f>PONew!V136-Pres!V136</f>
        <v>0</v>
      </c>
      <c r="W136" s="61">
        <f>PONew!W136-Pres!W136</f>
        <v>1</v>
      </c>
      <c r="X136" s="42">
        <f t="shared" si="30"/>
        <v>-5</v>
      </c>
      <c r="Y136" s="5">
        <f t="shared" si="31"/>
        <v>-1</v>
      </c>
      <c r="Z136" s="5">
        <f t="shared" si="32"/>
        <v>1</v>
      </c>
      <c r="AA136" s="6">
        <f t="shared" si="33"/>
        <v>0</v>
      </c>
    </row>
    <row r="137" spans="1:27" x14ac:dyDescent="0.2">
      <c r="A137" s="35">
        <v>136</v>
      </c>
      <c r="B137" s="9" t="s">
        <v>95</v>
      </c>
      <c r="C137" s="60" t="s">
        <v>37</v>
      </c>
      <c r="D137" s="54">
        <f t="shared" si="29"/>
        <v>2</v>
      </c>
      <c r="E137" s="61">
        <f>PONew!E137-Pres!E137</f>
        <v>0</v>
      </c>
      <c r="F137" s="61">
        <f>PONew!F137-Pres!F137</f>
        <v>0</v>
      </c>
      <c r="G137" s="61">
        <f>PONew!G137-Pres!G137</f>
        <v>0</v>
      </c>
      <c r="H137" s="61">
        <f>PONew!H137-Pres!H137</f>
        <v>0</v>
      </c>
      <c r="I137" s="61">
        <f>PONew!I137-Pres!I137</f>
        <v>1</v>
      </c>
      <c r="J137" s="61">
        <f>PONew!J137-Pres!J137</f>
        <v>0</v>
      </c>
      <c r="K137" s="61">
        <f>PONew!K137-Pres!K137</f>
        <v>0</v>
      </c>
      <c r="L137" s="61">
        <f>PONew!L137-Pres!L137</f>
        <v>0</v>
      </c>
      <c r="M137" s="61">
        <f>PONew!M137-Pres!M137</f>
        <v>0</v>
      </c>
      <c r="N137" s="61">
        <f>PONew!N137-Pres!N137</f>
        <v>0</v>
      </c>
      <c r="O137" s="61">
        <f>PONew!O137-Pres!O137</f>
        <v>0</v>
      </c>
      <c r="P137" s="61">
        <f>PONew!P137-Pres!P137</f>
        <v>0</v>
      </c>
      <c r="Q137" s="61">
        <f>PONew!Q137-Pres!Q137</f>
        <v>0</v>
      </c>
      <c r="R137" s="61">
        <f>PONew!R137-Pres!R137</f>
        <v>1</v>
      </c>
      <c r="S137" s="61">
        <f>PONew!S137-Pres!S137</f>
        <v>0</v>
      </c>
      <c r="T137" s="61">
        <f>PONew!T137-Pres!T137</f>
        <v>0</v>
      </c>
      <c r="U137" s="61">
        <f>PONew!U137-Pres!U137</f>
        <v>0</v>
      </c>
      <c r="V137" s="61">
        <f>PONew!V137-Pres!V137</f>
        <v>0</v>
      </c>
      <c r="W137" s="61">
        <f>PONew!W137-Pres!W137</f>
        <v>0</v>
      </c>
      <c r="X137" s="42">
        <f t="shared" si="30"/>
        <v>1</v>
      </c>
      <c r="Y137" s="5">
        <f t="shared" si="31"/>
        <v>1</v>
      </c>
      <c r="Z137" s="5">
        <f t="shared" si="32"/>
        <v>0</v>
      </c>
      <c r="AA137" s="6">
        <f t="shared" si="33"/>
        <v>0</v>
      </c>
    </row>
    <row r="138" spans="1:27" x14ac:dyDescent="0.2">
      <c r="A138" s="35">
        <v>137</v>
      </c>
      <c r="B138" s="9" t="s">
        <v>95</v>
      </c>
      <c r="C138" s="60" t="s">
        <v>126</v>
      </c>
      <c r="D138" s="54">
        <f t="shared" si="29"/>
        <v>-1</v>
      </c>
      <c r="E138" s="61">
        <f>PONew!E138-Pres!E138</f>
        <v>0</v>
      </c>
      <c r="F138" s="61">
        <f>PONew!F138-Pres!F138</f>
        <v>3</v>
      </c>
      <c r="G138" s="61">
        <f>PONew!G138-Pres!G138</f>
        <v>-1</v>
      </c>
      <c r="H138" s="61">
        <f>PONew!H138-Pres!H138</f>
        <v>0</v>
      </c>
      <c r="I138" s="61">
        <f>PONew!I138-Pres!I138</f>
        <v>1</v>
      </c>
      <c r="J138" s="61">
        <f>PONew!J138-Pres!J138</f>
        <v>0</v>
      </c>
      <c r="K138" s="61">
        <f>PONew!K138-Pres!K138</f>
        <v>0</v>
      </c>
      <c r="L138" s="61">
        <f>PONew!L138-Pres!L138</f>
        <v>0</v>
      </c>
      <c r="M138" s="61">
        <f>PONew!M138-Pres!M138</f>
        <v>0</v>
      </c>
      <c r="N138" s="61">
        <f>PONew!N138-Pres!N138</f>
        <v>0</v>
      </c>
      <c r="O138" s="61">
        <f>PONew!O138-Pres!O138</f>
        <v>0</v>
      </c>
      <c r="P138" s="61">
        <f>PONew!P138-Pres!P138</f>
        <v>0</v>
      </c>
      <c r="Q138" s="61">
        <f>PONew!Q138-Pres!Q138</f>
        <v>0</v>
      </c>
      <c r="R138" s="61">
        <f>PONew!R138-Pres!R138</f>
        <v>0</v>
      </c>
      <c r="S138" s="61">
        <f>PONew!S138-Pres!S138</f>
        <v>0</v>
      </c>
      <c r="T138" s="61">
        <f>PONew!T138-Pres!T138</f>
        <v>0</v>
      </c>
      <c r="U138" s="61">
        <f>PONew!U138-Pres!U138</f>
        <v>-5</v>
      </c>
      <c r="V138" s="61">
        <f>PONew!V138-Pres!V138</f>
        <v>0</v>
      </c>
      <c r="W138" s="61">
        <f>PONew!W138-Pres!W138</f>
        <v>1</v>
      </c>
      <c r="X138" s="42">
        <f t="shared" si="30"/>
        <v>3</v>
      </c>
      <c r="Y138" s="5">
        <f t="shared" si="31"/>
        <v>-5</v>
      </c>
      <c r="Z138" s="5">
        <f t="shared" si="32"/>
        <v>1</v>
      </c>
      <c r="AA138" s="6">
        <f t="shared" si="33"/>
        <v>0</v>
      </c>
    </row>
    <row r="139" spans="1:27" x14ac:dyDescent="0.2">
      <c r="A139" s="35">
        <v>138</v>
      </c>
      <c r="B139" s="9" t="s">
        <v>95</v>
      </c>
      <c r="C139" s="60" t="s">
        <v>127</v>
      </c>
      <c r="D139" s="54">
        <f t="shared" si="29"/>
        <v>3</v>
      </c>
      <c r="E139" s="61">
        <f>PONew!E139-Pres!E139</f>
        <v>0</v>
      </c>
      <c r="F139" s="61">
        <f>PONew!F139-Pres!F139</f>
        <v>2</v>
      </c>
      <c r="G139" s="61">
        <f>PONew!G139-Pres!G139</f>
        <v>0</v>
      </c>
      <c r="H139" s="61">
        <f>PONew!H139-Pres!H139</f>
        <v>0</v>
      </c>
      <c r="I139" s="61">
        <f>PONew!I139-Pres!I139</f>
        <v>1</v>
      </c>
      <c r="J139" s="61">
        <f>PONew!J139-Pres!J139</f>
        <v>0</v>
      </c>
      <c r="K139" s="61">
        <f>PONew!K139-Pres!K139</f>
        <v>0</v>
      </c>
      <c r="L139" s="61">
        <f>PONew!L139-Pres!L139</f>
        <v>0</v>
      </c>
      <c r="M139" s="61">
        <f>PONew!M139-Pres!M139</f>
        <v>0</v>
      </c>
      <c r="N139" s="61">
        <f>PONew!N139-Pres!N139</f>
        <v>0</v>
      </c>
      <c r="O139" s="61">
        <f>PONew!O139-Pres!O139</f>
        <v>0</v>
      </c>
      <c r="P139" s="61">
        <f>PONew!P139-Pres!P139</f>
        <v>0</v>
      </c>
      <c r="Q139" s="61">
        <f>PONew!Q139-Pres!Q139</f>
        <v>1</v>
      </c>
      <c r="R139" s="61">
        <f>PONew!R139-Pres!R139</f>
        <v>-2</v>
      </c>
      <c r="S139" s="61">
        <f>PONew!S139-Pres!S139</f>
        <v>0</v>
      </c>
      <c r="T139" s="61">
        <f>PONew!T139-Pres!T139</f>
        <v>0</v>
      </c>
      <c r="U139" s="61">
        <f>PONew!U139-Pres!U139</f>
        <v>0</v>
      </c>
      <c r="V139" s="61">
        <f>PONew!V139-Pres!V139</f>
        <v>0</v>
      </c>
      <c r="W139" s="61">
        <f>PONew!W139-Pres!W139</f>
        <v>1</v>
      </c>
      <c r="X139" s="42">
        <f t="shared" si="30"/>
        <v>3</v>
      </c>
      <c r="Y139" s="5">
        <f t="shared" si="31"/>
        <v>-1</v>
      </c>
      <c r="Z139" s="5">
        <f t="shared" si="32"/>
        <v>1</v>
      </c>
      <c r="AA139" s="6">
        <f t="shared" si="33"/>
        <v>0</v>
      </c>
    </row>
    <row r="140" spans="1:27" x14ac:dyDescent="0.2">
      <c r="A140" s="35">
        <v>139</v>
      </c>
      <c r="B140" s="9" t="s">
        <v>95</v>
      </c>
      <c r="C140" s="60" t="s">
        <v>128</v>
      </c>
      <c r="D140" s="54">
        <f t="shared" si="29"/>
        <v>-1</v>
      </c>
      <c r="E140" s="61">
        <f>PONew!E140-Pres!E140</f>
        <v>0</v>
      </c>
      <c r="F140" s="61">
        <f>PONew!F140-Pres!F140</f>
        <v>0</v>
      </c>
      <c r="G140" s="61">
        <f>PONew!G140-Pres!G140</f>
        <v>0</v>
      </c>
      <c r="H140" s="61">
        <f>PONew!H140-Pres!H140</f>
        <v>0</v>
      </c>
      <c r="I140" s="61">
        <f>PONew!I140-Pres!I140</f>
        <v>0</v>
      </c>
      <c r="J140" s="61">
        <f>PONew!J140-Pres!J140</f>
        <v>0</v>
      </c>
      <c r="K140" s="61">
        <f>PONew!K140-Pres!K140</f>
        <v>0</v>
      </c>
      <c r="L140" s="61">
        <f>PONew!L140-Pres!L140</f>
        <v>0</v>
      </c>
      <c r="M140" s="61">
        <f>PONew!M140-Pres!M140</f>
        <v>0</v>
      </c>
      <c r="N140" s="61">
        <f>PONew!N140-Pres!N140</f>
        <v>0</v>
      </c>
      <c r="O140" s="61">
        <f>PONew!O140-Pres!O140</f>
        <v>0</v>
      </c>
      <c r="P140" s="61">
        <f>PONew!P140-Pres!P140</f>
        <v>0</v>
      </c>
      <c r="Q140" s="61">
        <f>PONew!Q140-Pres!Q140</f>
        <v>0</v>
      </c>
      <c r="R140" s="61">
        <f>PONew!R140-Pres!R140</f>
        <v>-1</v>
      </c>
      <c r="S140" s="61">
        <f>PONew!S140-Pres!S140</f>
        <v>0</v>
      </c>
      <c r="T140" s="61">
        <f>PONew!T140-Pres!T140</f>
        <v>0</v>
      </c>
      <c r="U140" s="61">
        <f>PONew!U140-Pres!U140</f>
        <v>-1</v>
      </c>
      <c r="V140" s="61">
        <f>PONew!V140-Pres!V140</f>
        <v>0</v>
      </c>
      <c r="W140" s="61">
        <f>PONew!W140-Pres!W140</f>
        <v>1</v>
      </c>
      <c r="X140" s="42">
        <f t="shared" si="30"/>
        <v>0</v>
      </c>
      <c r="Y140" s="5">
        <f t="shared" si="31"/>
        <v>-2</v>
      </c>
      <c r="Z140" s="5">
        <f t="shared" si="32"/>
        <v>1</v>
      </c>
      <c r="AA140" s="6">
        <f t="shared" si="33"/>
        <v>0</v>
      </c>
    </row>
    <row r="141" spans="1:27" x14ac:dyDescent="0.2">
      <c r="A141" s="35">
        <v>140</v>
      </c>
      <c r="B141" s="9" t="s">
        <v>95</v>
      </c>
      <c r="C141" s="60" t="s">
        <v>129</v>
      </c>
      <c r="D141" s="54">
        <f t="shared" si="29"/>
        <v>-4</v>
      </c>
      <c r="E141" s="61">
        <f>PONew!E141-Pres!E141</f>
        <v>0</v>
      </c>
      <c r="F141" s="61">
        <f>PONew!F141-Pres!F141</f>
        <v>-3</v>
      </c>
      <c r="G141" s="61">
        <f>PONew!G141-Pres!G141</f>
        <v>0</v>
      </c>
      <c r="H141" s="61">
        <f>PONew!H141-Pres!H141</f>
        <v>0</v>
      </c>
      <c r="I141" s="61">
        <f>PONew!I141-Pres!I141</f>
        <v>1</v>
      </c>
      <c r="J141" s="61">
        <f>PONew!J141-Pres!J141</f>
        <v>0</v>
      </c>
      <c r="K141" s="61">
        <f>PONew!K141-Pres!K141</f>
        <v>0</v>
      </c>
      <c r="L141" s="61">
        <f>PONew!L141-Pres!L141</f>
        <v>0</v>
      </c>
      <c r="M141" s="61">
        <f>PONew!M141-Pres!M141</f>
        <v>0</v>
      </c>
      <c r="N141" s="61">
        <f>PONew!N141-Pres!N141</f>
        <v>0</v>
      </c>
      <c r="O141" s="61">
        <f>PONew!O141-Pres!O141</f>
        <v>0</v>
      </c>
      <c r="P141" s="61">
        <f>PONew!P141-Pres!P141</f>
        <v>0</v>
      </c>
      <c r="Q141" s="61">
        <f>PONew!Q141-Pres!Q141</f>
        <v>0</v>
      </c>
      <c r="R141" s="61">
        <f>PONew!R141-Pres!R141</f>
        <v>-2</v>
      </c>
      <c r="S141" s="61">
        <f>PONew!S141-Pres!S141</f>
        <v>0</v>
      </c>
      <c r="T141" s="61">
        <f>PONew!T141-Pres!T141</f>
        <v>0</v>
      </c>
      <c r="U141" s="61">
        <f>PONew!U141-Pres!U141</f>
        <v>-1</v>
      </c>
      <c r="V141" s="61">
        <f>PONew!V141-Pres!V141</f>
        <v>0</v>
      </c>
      <c r="W141" s="61">
        <f>PONew!W141-Pres!W141</f>
        <v>1</v>
      </c>
      <c r="X141" s="42">
        <f t="shared" si="30"/>
        <v>-2</v>
      </c>
      <c r="Y141" s="5">
        <f t="shared" si="31"/>
        <v>-3</v>
      </c>
      <c r="Z141" s="5">
        <f t="shared" si="32"/>
        <v>1</v>
      </c>
      <c r="AA141" s="6">
        <f t="shared" si="33"/>
        <v>0</v>
      </c>
    </row>
    <row r="142" spans="1:27" x14ac:dyDescent="0.2">
      <c r="A142" s="35">
        <v>141</v>
      </c>
      <c r="B142" s="9" t="s">
        <v>95</v>
      </c>
      <c r="C142" s="60" t="s">
        <v>130</v>
      </c>
      <c r="D142" s="54">
        <f t="shared" si="29"/>
        <v>6</v>
      </c>
      <c r="E142" s="61">
        <f>PONew!E142-Pres!E142</f>
        <v>0</v>
      </c>
      <c r="F142" s="61">
        <f>PONew!F142-Pres!F142</f>
        <v>1</v>
      </c>
      <c r="G142" s="61">
        <f>PONew!G142-Pres!G142</f>
        <v>0</v>
      </c>
      <c r="H142" s="61">
        <f>PONew!H142-Pres!H142</f>
        <v>0</v>
      </c>
      <c r="I142" s="61">
        <f>PONew!I142-Pres!I142</f>
        <v>1</v>
      </c>
      <c r="J142" s="61">
        <f>PONew!J142-Pres!J142</f>
        <v>0</v>
      </c>
      <c r="K142" s="61">
        <f>PONew!K142-Pres!K142</f>
        <v>0</v>
      </c>
      <c r="L142" s="61">
        <f>PONew!L142-Pres!L142</f>
        <v>0</v>
      </c>
      <c r="M142" s="61">
        <f>PONew!M142-Pres!M142</f>
        <v>0</v>
      </c>
      <c r="N142" s="61">
        <f>PONew!N142-Pres!N142</f>
        <v>0</v>
      </c>
      <c r="O142" s="61">
        <f>PONew!O142-Pres!O142</f>
        <v>0</v>
      </c>
      <c r="P142" s="61">
        <f>PONew!P142-Pres!P142</f>
        <v>0</v>
      </c>
      <c r="Q142" s="61">
        <f>PONew!Q142-Pres!Q142</f>
        <v>1</v>
      </c>
      <c r="R142" s="61">
        <f>PONew!R142-Pres!R142</f>
        <v>2</v>
      </c>
      <c r="S142" s="61">
        <f>PONew!S142-Pres!S142</f>
        <v>0</v>
      </c>
      <c r="T142" s="61">
        <f>PONew!T142-Pres!T142</f>
        <v>0</v>
      </c>
      <c r="U142" s="61">
        <f>PONew!U142-Pres!U142</f>
        <v>0</v>
      </c>
      <c r="V142" s="61">
        <f>PONew!V142-Pres!V142</f>
        <v>0</v>
      </c>
      <c r="W142" s="61">
        <f>PONew!W142-Pres!W142</f>
        <v>1</v>
      </c>
      <c r="X142" s="42">
        <f t="shared" si="30"/>
        <v>2</v>
      </c>
      <c r="Y142" s="5">
        <f t="shared" si="31"/>
        <v>3</v>
      </c>
      <c r="Z142" s="5">
        <f t="shared" si="32"/>
        <v>1</v>
      </c>
      <c r="AA142" s="6">
        <f t="shared" si="33"/>
        <v>0</v>
      </c>
    </row>
    <row r="143" spans="1:27" x14ac:dyDescent="0.2">
      <c r="A143" s="35">
        <v>142</v>
      </c>
      <c r="B143" s="9" t="s">
        <v>95</v>
      </c>
      <c r="C143" s="60" t="s">
        <v>131</v>
      </c>
      <c r="D143" s="54">
        <f t="shared" si="29"/>
        <v>7</v>
      </c>
      <c r="E143" s="61">
        <f>PONew!E143-Pres!E143</f>
        <v>0</v>
      </c>
      <c r="F143" s="61">
        <f>PONew!F143-Pres!F143</f>
        <v>3</v>
      </c>
      <c r="G143" s="61">
        <f>PONew!G143-Pres!G143</f>
        <v>0</v>
      </c>
      <c r="H143" s="61">
        <f>PONew!H143-Pres!H143</f>
        <v>0</v>
      </c>
      <c r="I143" s="61">
        <f>PONew!I143-Pres!I143</f>
        <v>1</v>
      </c>
      <c r="J143" s="61">
        <f>PONew!J143-Pres!J143</f>
        <v>0</v>
      </c>
      <c r="K143" s="61">
        <f>PONew!K143-Pres!K143</f>
        <v>0</v>
      </c>
      <c r="L143" s="61">
        <f>PONew!L143-Pres!L143</f>
        <v>0</v>
      </c>
      <c r="M143" s="61">
        <f>PONew!M143-Pres!M143</f>
        <v>0</v>
      </c>
      <c r="N143" s="61">
        <f>PONew!N143-Pres!N143</f>
        <v>0</v>
      </c>
      <c r="O143" s="61">
        <f>PONew!O143-Pres!O143</f>
        <v>0</v>
      </c>
      <c r="P143" s="61">
        <f>PONew!P143-Pres!P143</f>
        <v>0</v>
      </c>
      <c r="Q143" s="61">
        <f>PONew!Q143-Pres!Q143</f>
        <v>1</v>
      </c>
      <c r="R143" s="61">
        <f>PONew!R143-Pres!R143</f>
        <v>1</v>
      </c>
      <c r="S143" s="61">
        <f>PONew!S143-Pres!S143</f>
        <v>0</v>
      </c>
      <c r="T143" s="61">
        <f>PONew!T143-Pres!T143</f>
        <v>0</v>
      </c>
      <c r="U143" s="61">
        <f>PONew!U143-Pres!U143</f>
        <v>0</v>
      </c>
      <c r="V143" s="61">
        <f>PONew!V143-Pres!V143</f>
        <v>0</v>
      </c>
      <c r="W143" s="61">
        <f>PONew!W143-Pres!W143</f>
        <v>1</v>
      </c>
      <c r="X143" s="42">
        <f t="shared" si="30"/>
        <v>4</v>
      </c>
      <c r="Y143" s="5">
        <f t="shared" si="31"/>
        <v>2</v>
      </c>
      <c r="Z143" s="5">
        <f t="shared" si="32"/>
        <v>1</v>
      </c>
      <c r="AA143" s="6">
        <f t="shared" si="33"/>
        <v>0</v>
      </c>
    </row>
    <row r="144" spans="1:27" x14ac:dyDescent="0.2">
      <c r="A144" s="35">
        <v>143</v>
      </c>
      <c r="B144" s="9" t="s">
        <v>134</v>
      </c>
      <c r="C144" s="60" t="s">
        <v>145</v>
      </c>
      <c r="D144" s="54">
        <f t="shared" si="29"/>
        <v>3</v>
      </c>
      <c r="E144" s="61">
        <f>PONew!E144-Pres!E144</f>
        <v>0</v>
      </c>
      <c r="F144" s="61">
        <f>PONew!F144-Pres!F144</f>
        <v>2</v>
      </c>
      <c r="G144" s="61">
        <f>PONew!G144-Pres!G144</f>
        <v>0</v>
      </c>
      <c r="H144" s="61">
        <f>PONew!H144-Pres!H144</f>
        <v>0</v>
      </c>
      <c r="I144" s="61">
        <f>PONew!I144-Pres!I144</f>
        <v>0</v>
      </c>
      <c r="J144" s="61">
        <f>PONew!J144-Pres!J144</f>
        <v>0</v>
      </c>
      <c r="K144" s="61">
        <f>PONew!K144-Pres!K144</f>
        <v>0</v>
      </c>
      <c r="L144" s="61">
        <f>PONew!L144-Pres!L144</f>
        <v>0</v>
      </c>
      <c r="M144" s="61">
        <f>PONew!M144-Pres!M144</f>
        <v>0</v>
      </c>
      <c r="N144" s="61">
        <f>PONew!N144-Pres!N144</f>
        <v>0</v>
      </c>
      <c r="O144" s="61">
        <f>PONew!O144-Pres!O144</f>
        <v>0</v>
      </c>
      <c r="P144" s="61">
        <f>PONew!P144-Pres!P144</f>
        <v>0</v>
      </c>
      <c r="Q144" s="61">
        <f>PONew!Q144-Pres!Q144</f>
        <v>0</v>
      </c>
      <c r="R144" s="61">
        <f>PONew!R144-Pres!R144</f>
        <v>1</v>
      </c>
      <c r="S144" s="61">
        <f>PONew!S144-Pres!S144</f>
        <v>0</v>
      </c>
      <c r="T144" s="61">
        <f>PONew!T144-Pres!T144</f>
        <v>0</v>
      </c>
      <c r="U144" s="61">
        <f>PONew!U144-Pres!U144</f>
        <v>0</v>
      </c>
      <c r="V144" s="61">
        <f>PONew!V144-Pres!V144</f>
        <v>0</v>
      </c>
      <c r="W144" s="61">
        <f>PONew!W144-Pres!W144</f>
        <v>0</v>
      </c>
      <c r="X144" s="42">
        <f t="shared" si="30"/>
        <v>2</v>
      </c>
      <c r="Y144" s="5">
        <f t="shared" si="31"/>
        <v>1</v>
      </c>
      <c r="Z144" s="5">
        <f t="shared" si="32"/>
        <v>0</v>
      </c>
      <c r="AA144" s="6">
        <f t="shared" si="33"/>
        <v>0</v>
      </c>
    </row>
    <row r="145" spans="1:27" x14ac:dyDescent="0.2">
      <c r="A145" s="35">
        <v>144</v>
      </c>
      <c r="B145" s="9" t="s">
        <v>134</v>
      </c>
      <c r="C145" s="60" t="s">
        <v>146</v>
      </c>
      <c r="D145" s="54">
        <f t="shared" si="29"/>
        <v>2</v>
      </c>
      <c r="E145" s="61">
        <f>PONew!E145-Pres!E145</f>
        <v>0</v>
      </c>
      <c r="F145" s="61">
        <f>PONew!F145-Pres!F145</f>
        <v>1</v>
      </c>
      <c r="G145" s="61">
        <f>PONew!G145-Pres!G145</f>
        <v>0</v>
      </c>
      <c r="H145" s="61">
        <f>PONew!H145-Pres!H145</f>
        <v>0</v>
      </c>
      <c r="I145" s="61">
        <f>PONew!I145-Pres!I145</f>
        <v>0</v>
      </c>
      <c r="J145" s="61">
        <f>PONew!J145-Pres!J145</f>
        <v>0</v>
      </c>
      <c r="K145" s="61">
        <f>PONew!K145-Pres!K145</f>
        <v>0</v>
      </c>
      <c r="L145" s="61">
        <f>PONew!L145-Pres!L145</f>
        <v>0</v>
      </c>
      <c r="M145" s="61">
        <f>PONew!M145-Pres!M145</f>
        <v>0</v>
      </c>
      <c r="N145" s="61">
        <f>PONew!N145-Pres!N145</f>
        <v>0</v>
      </c>
      <c r="O145" s="61">
        <f>PONew!O145-Pres!O145</f>
        <v>0</v>
      </c>
      <c r="P145" s="61">
        <f>PONew!P145-Pres!P145</f>
        <v>0</v>
      </c>
      <c r="Q145" s="61">
        <f>PONew!Q145-Pres!Q145</f>
        <v>0</v>
      </c>
      <c r="R145" s="61">
        <f>PONew!R145-Pres!R145</f>
        <v>1</v>
      </c>
      <c r="S145" s="61">
        <f>PONew!S145-Pres!S145</f>
        <v>0</v>
      </c>
      <c r="T145" s="61">
        <f>PONew!T145-Pres!T145</f>
        <v>0</v>
      </c>
      <c r="U145" s="61">
        <f>PONew!U145-Pres!U145</f>
        <v>0</v>
      </c>
      <c r="V145" s="61">
        <f>PONew!V145-Pres!V145</f>
        <v>0</v>
      </c>
      <c r="W145" s="61">
        <f>PONew!W145-Pres!W145</f>
        <v>0</v>
      </c>
      <c r="X145" s="42">
        <f t="shared" si="30"/>
        <v>1</v>
      </c>
      <c r="Y145" s="5">
        <f t="shared" si="31"/>
        <v>1</v>
      </c>
      <c r="Z145" s="5">
        <f t="shared" si="32"/>
        <v>0</v>
      </c>
      <c r="AA145" s="6">
        <f t="shared" si="33"/>
        <v>0</v>
      </c>
    </row>
    <row r="146" spans="1:27" x14ac:dyDescent="0.2">
      <c r="A146" s="35">
        <v>145</v>
      </c>
      <c r="B146" s="9" t="s">
        <v>134</v>
      </c>
      <c r="C146" s="60" t="s">
        <v>147</v>
      </c>
      <c r="D146" s="54">
        <f t="shared" si="29"/>
        <v>2</v>
      </c>
      <c r="E146" s="61">
        <f>PONew!E146-Pres!E146</f>
        <v>0</v>
      </c>
      <c r="F146" s="61">
        <f>PONew!F146-Pres!F146</f>
        <v>1</v>
      </c>
      <c r="G146" s="61">
        <f>PONew!G146-Pres!G146</f>
        <v>0</v>
      </c>
      <c r="H146" s="61">
        <f>PONew!H146-Pres!H146</f>
        <v>0</v>
      </c>
      <c r="I146" s="61">
        <f>PONew!I146-Pres!I146</f>
        <v>0</v>
      </c>
      <c r="J146" s="61">
        <f>PONew!J146-Pres!J146</f>
        <v>0</v>
      </c>
      <c r="K146" s="61">
        <f>PONew!K146-Pres!K146</f>
        <v>0</v>
      </c>
      <c r="L146" s="61">
        <f>PONew!L146-Pres!L146</f>
        <v>0</v>
      </c>
      <c r="M146" s="61">
        <f>PONew!M146-Pres!M146</f>
        <v>0</v>
      </c>
      <c r="N146" s="61">
        <f>PONew!N146-Pres!N146</f>
        <v>0</v>
      </c>
      <c r="O146" s="61">
        <f>PONew!O146-Pres!O146</f>
        <v>0</v>
      </c>
      <c r="P146" s="61">
        <f>PONew!P146-Pres!P146</f>
        <v>0</v>
      </c>
      <c r="Q146" s="61">
        <f>PONew!Q146-Pres!Q146</f>
        <v>0</v>
      </c>
      <c r="R146" s="61">
        <f>PONew!R146-Pres!R146</f>
        <v>1</v>
      </c>
      <c r="S146" s="61">
        <f>PONew!S146-Pres!S146</f>
        <v>0</v>
      </c>
      <c r="T146" s="61">
        <f>PONew!T146-Pres!T146</f>
        <v>0</v>
      </c>
      <c r="U146" s="61">
        <f>PONew!U146-Pres!U146</f>
        <v>0</v>
      </c>
      <c r="V146" s="61">
        <f>PONew!V146-Pres!V146</f>
        <v>0</v>
      </c>
      <c r="W146" s="61">
        <f>PONew!W146-Pres!W146</f>
        <v>0</v>
      </c>
      <c r="X146" s="42">
        <f t="shared" si="30"/>
        <v>1</v>
      </c>
      <c r="Y146" s="5">
        <f t="shared" si="31"/>
        <v>1</v>
      </c>
      <c r="Z146" s="5">
        <f t="shared" si="32"/>
        <v>0</v>
      </c>
      <c r="AA146" s="6">
        <f t="shared" si="33"/>
        <v>0</v>
      </c>
    </row>
    <row r="147" spans="1:27" x14ac:dyDescent="0.2">
      <c r="A147" s="35">
        <v>146</v>
      </c>
      <c r="B147" s="9" t="s">
        <v>134</v>
      </c>
      <c r="C147" s="60" t="s">
        <v>148</v>
      </c>
      <c r="D147" s="54">
        <f t="shared" si="29"/>
        <v>-1</v>
      </c>
      <c r="E147" s="61">
        <f>PONew!E147-Pres!E147</f>
        <v>0</v>
      </c>
      <c r="F147" s="61">
        <f>PONew!F147-Pres!F147</f>
        <v>-1</v>
      </c>
      <c r="G147" s="61">
        <f>PONew!G147-Pres!G147</f>
        <v>0</v>
      </c>
      <c r="H147" s="61">
        <f>PONew!H147-Pres!H147</f>
        <v>0</v>
      </c>
      <c r="I147" s="61">
        <f>PONew!I147-Pres!I147</f>
        <v>0</v>
      </c>
      <c r="J147" s="61">
        <f>PONew!J147-Pres!J147</f>
        <v>0</v>
      </c>
      <c r="K147" s="61">
        <f>PONew!K147-Pres!K147</f>
        <v>0</v>
      </c>
      <c r="L147" s="61">
        <f>PONew!L147-Pres!L147</f>
        <v>0</v>
      </c>
      <c r="M147" s="61">
        <f>PONew!M147-Pres!M147</f>
        <v>0</v>
      </c>
      <c r="N147" s="61">
        <f>PONew!N147-Pres!N147</f>
        <v>0</v>
      </c>
      <c r="O147" s="61">
        <f>PONew!O147-Pres!O147</f>
        <v>0</v>
      </c>
      <c r="P147" s="61">
        <f>PONew!P147-Pres!P147</f>
        <v>0</v>
      </c>
      <c r="Q147" s="61">
        <f>PONew!Q147-Pres!Q147</f>
        <v>0</v>
      </c>
      <c r="R147" s="61">
        <f>PONew!R147-Pres!R147</f>
        <v>1</v>
      </c>
      <c r="S147" s="61">
        <f>PONew!S147-Pres!S147</f>
        <v>0</v>
      </c>
      <c r="T147" s="61">
        <f>PONew!T147-Pres!T147</f>
        <v>0</v>
      </c>
      <c r="U147" s="61">
        <f>PONew!U147-Pres!U147</f>
        <v>-1</v>
      </c>
      <c r="V147" s="61">
        <f>PONew!V147-Pres!V147</f>
        <v>0</v>
      </c>
      <c r="W147" s="61">
        <f>PONew!W147-Pres!W147</f>
        <v>0</v>
      </c>
      <c r="X147" s="42">
        <f t="shared" si="30"/>
        <v>-1</v>
      </c>
      <c r="Y147" s="5">
        <f t="shared" si="31"/>
        <v>0</v>
      </c>
      <c r="Z147" s="5">
        <f t="shared" si="32"/>
        <v>0</v>
      </c>
      <c r="AA147" s="6">
        <f t="shared" si="33"/>
        <v>0</v>
      </c>
    </row>
    <row r="148" spans="1:27" x14ac:dyDescent="0.2">
      <c r="A148" s="35">
        <v>147</v>
      </c>
      <c r="B148" s="9" t="s">
        <v>135</v>
      </c>
      <c r="C148" s="60" t="s">
        <v>149</v>
      </c>
      <c r="D148" s="54">
        <f t="shared" si="29"/>
        <v>4</v>
      </c>
      <c r="E148" s="61">
        <f>PONew!E148-Pres!E148</f>
        <v>0</v>
      </c>
      <c r="F148" s="61">
        <f>PONew!F148-Pres!F148</f>
        <v>3</v>
      </c>
      <c r="G148" s="61">
        <f>PONew!G148-Pres!G148</f>
        <v>0</v>
      </c>
      <c r="H148" s="61">
        <f>PONew!H148-Pres!H148</f>
        <v>0</v>
      </c>
      <c r="I148" s="61">
        <f>PONew!I148-Pres!I148</f>
        <v>0</v>
      </c>
      <c r="J148" s="61">
        <f>PONew!J148-Pres!J148</f>
        <v>0</v>
      </c>
      <c r="K148" s="61">
        <f>PONew!K148-Pres!K148</f>
        <v>0</v>
      </c>
      <c r="L148" s="61">
        <f>PONew!L148-Pres!L148</f>
        <v>0</v>
      </c>
      <c r="M148" s="61">
        <f>PONew!M148-Pres!M148</f>
        <v>0</v>
      </c>
      <c r="N148" s="61">
        <f>PONew!N148-Pres!N148</f>
        <v>0</v>
      </c>
      <c r="O148" s="61">
        <f>PONew!O148-Pres!O148</f>
        <v>0</v>
      </c>
      <c r="P148" s="61">
        <f>PONew!P148-Pres!P148</f>
        <v>0</v>
      </c>
      <c r="Q148" s="61">
        <f>PONew!Q148-Pres!Q148</f>
        <v>0</v>
      </c>
      <c r="R148" s="61">
        <f>PONew!R148-Pres!R148</f>
        <v>1</v>
      </c>
      <c r="S148" s="61">
        <f>PONew!S148-Pres!S148</f>
        <v>0</v>
      </c>
      <c r="T148" s="61">
        <f>PONew!T148-Pres!T148</f>
        <v>0</v>
      </c>
      <c r="U148" s="61">
        <f>PONew!U148-Pres!U148</f>
        <v>0</v>
      </c>
      <c r="V148" s="61">
        <f>PONew!V148-Pres!V148</f>
        <v>0</v>
      </c>
      <c r="W148" s="61">
        <f>PONew!W148-Pres!W148</f>
        <v>0</v>
      </c>
      <c r="X148" s="42">
        <f t="shared" si="30"/>
        <v>3</v>
      </c>
      <c r="Y148" s="5">
        <f t="shared" si="31"/>
        <v>1</v>
      </c>
      <c r="Z148" s="5">
        <f t="shared" si="32"/>
        <v>0</v>
      </c>
      <c r="AA148" s="6">
        <f t="shared" si="33"/>
        <v>0</v>
      </c>
    </row>
    <row r="149" spans="1:27" x14ac:dyDescent="0.2">
      <c r="A149" s="35">
        <v>148</v>
      </c>
      <c r="B149" s="9" t="s">
        <v>135</v>
      </c>
      <c r="C149" s="58" t="s">
        <v>136</v>
      </c>
      <c r="D149" s="54">
        <f t="shared" si="29"/>
        <v>4</v>
      </c>
      <c r="E149" s="61">
        <f>PONew!E149-Pres!E149</f>
        <v>0</v>
      </c>
      <c r="F149" s="61">
        <f>PONew!F149-Pres!F149</f>
        <v>3</v>
      </c>
      <c r="G149" s="61">
        <f>PONew!G149-Pres!G149</f>
        <v>0</v>
      </c>
      <c r="H149" s="61">
        <f>PONew!H149-Pres!H149</f>
        <v>0</v>
      </c>
      <c r="I149" s="61">
        <f>PONew!I149-Pres!I149</f>
        <v>0</v>
      </c>
      <c r="J149" s="61">
        <f>PONew!J149-Pres!J149</f>
        <v>0</v>
      </c>
      <c r="K149" s="61">
        <f>PONew!K149-Pres!K149</f>
        <v>0</v>
      </c>
      <c r="L149" s="61">
        <f>PONew!L149-Pres!L149</f>
        <v>0</v>
      </c>
      <c r="M149" s="61">
        <f>PONew!M149-Pres!M149</f>
        <v>0</v>
      </c>
      <c r="N149" s="61">
        <f>PONew!N149-Pres!N149</f>
        <v>0</v>
      </c>
      <c r="O149" s="61">
        <f>PONew!O149-Pres!O149</f>
        <v>0</v>
      </c>
      <c r="P149" s="61">
        <f>PONew!P149-Pres!P149</f>
        <v>0</v>
      </c>
      <c r="Q149" s="61">
        <f>PONew!Q149-Pres!Q149</f>
        <v>0</v>
      </c>
      <c r="R149" s="61">
        <f>PONew!R149-Pres!R149</f>
        <v>1</v>
      </c>
      <c r="S149" s="61">
        <f>PONew!S149-Pres!S149</f>
        <v>0</v>
      </c>
      <c r="T149" s="61">
        <f>PONew!T149-Pres!T149</f>
        <v>0</v>
      </c>
      <c r="U149" s="61">
        <f>PONew!U149-Pres!U149</f>
        <v>0</v>
      </c>
      <c r="V149" s="61">
        <f>PONew!V149-Pres!V149</f>
        <v>0</v>
      </c>
      <c r="W149" s="61">
        <f>PONew!W149-Pres!W149</f>
        <v>0</v>
      </c>
      <c r="X149" s="42">
        <f t="shared" si="30"/>
        <v>3</v>
      </c>
      <c r="Y149" s="5">
        <f t="shared" si="31"/>
        <v>1</v>
      </c>
      <c r="Z149" s="5">
        <f t="shared" si="32"/>
        <v>0</v>
      </c>
      <c r="AA149" s="6">
        <f t="shared" si="33"/>
        <v>0</v>
      </c>
    </row>
    <row r="150" spans="1:27" x14ac:dyDescent="0.2">
      <c r="A150" s="35">
        <v>149</v>
      </c>
      <c r="B150" s="9" t="s">
        <v>134</v>
      </c>
      <c r="C150" s="60" t="s">
        <v>24</v>
      </c>
      <c r="D150" s="54">
        <f t="shared" si="29"/>
        <v>-1</v>
      </c>
      <c r="E150" s="61">
        <f>PONew!E150-Pres!E150</f>
        <v>0</v>
      </c>
      <c r="F150" s="61">
        <f>PONew!F150-Pres!F150</f>
        <v>0</v>
      </c>
      <c r="G150" s="61">
        <f>PONew!G150-Pres!G150</f>
        <v>0</v>
      </c>
      <c r="H150" s="61">
        <f>PONew!H150-Pres!H150</f>
        <v>0</v>
      </c>
      <c r="I150" s="61">
        <f>PONew!I150-Pres!I150</f>
        <v>0</v>
      </c>
      <c r="J150" s="61">
        <f>PONew!J150-Pres!J150</f>
        <v>0</v>
      </c>
      <c r="K150" s="61">
        <f>PONew!K150-Pres!K150</f>
        <v>0</v>
      </c>
      <c r="L150" s="61">
        <f>PONew!L150-Pres!L150</f>
        <v>0</v>
      </c>
      <c r="M150" s="61">
        <f>PONew!M150-Pres!M150</f>
        <v>0</v>
      </c>
      <c r="N150" s="61">
        <f>PONew!N150-Pres!N150</f>
        <v>0</v>
      </c>
      <c r="O150" s="61">
        <f>PONew!O150-Pres!O150</f>
        <v>0</v>
      </c>
      <c r="P150" s="61">
        <f>PONew!P150-Pres!P150</f>
        <v>0</v>
      </c>
      <c r="Q150" s="61">
        <f>PONew!Q150-Pres!Q150</f>
        <v>0</v>
      </c>
      <c r="R150" s="61">
        <f>PONew!R150-Pres!R150</f>
        <v>1</v>
      </c>
      <c r="S150" s="61">
        <f>PONew!S150-Pres!S150</f>
        <v>0</v>
      </c>
      <c r="T150" s="61">
        <f>PONew!T150-Pres!T150</f>
        <v>0</v>
      </c>
      <c r="U150" s="61">
        <f>PONew!U150-Pres!U150</f>
        <v>-1</v>
      </c>
      <c r="V150" s="61">
        <f>PONew!V150-Pres!V150</f>
        <v>0</v>
      </c>
      <c r="W150" s="61">
        <f>PONew!W150-Pres!W150</f>
        <v>-1</v>
      </c>
      <c r="X150" s="42">
        <f t="shared" si="30"/>
        <v>0</v>
      </c>
      <c r="Y150" s="5">
        <f t="shared" si="31"/>
        <v>0</v>
      </c>
      <c r="Z150" s="5">
        <f t="shared" si="32"/>
        <v>-1</v>
      </c>
      <c r="AA150" s="6">
        <f t="shared" si="33"/>
        <v>0</v>
      </c>
    </row>
    <row r="151" spans="1:27" x14ac:dyDescent="0.2">
      <c r="A151" s="35">
        <v>150</v>
      </c>
      <c r="B151" s="9" t="s">
        <v>134</v>
      </c>
      <c r="C151" s="60" t="s">
        <v>137</v>
      </c>
      <c r="D151" s="54">
        <f t="shared" si="29"/>
        <v>0</v>
      </c>
      <c r="E151" s="61">
        <f>PONew!E151-Pres!E151</f>
        <v>0</v>
      </c>
      <c r="F151" s="61">
        <f>PONew!F151-Pres!F151</f>
        <v>1</v>
      </c>
      <c r="G151" s="61">
        <f>PONew!G151-Pres!G151</f>
        <v>0</v>
      </c>
      <c r="H151" s="61">
        <f>PONew!H151-Pres!H151</f>
        <v>0</v>
      </c>
      <c r="I151" s="61">
        <f>PONew!I151-Pres!I151</f>
        <v>0</v>
      </c>
      <c r="J151" s="61">
        <f>PONew!J151-Pres!J151</f>
        <v>0</v>
      </c>
      <c r="K151" s="61">
        <f>PONew!K151-Pres!K151</f>
        <v>0</v>
      </c>
      <c r="L151" s="61">
        <f>PONew!L151-Pres!L151</f>
        <v>0</v>
      </c>
      <c r="M151" s="61">
        <f>PONew!M151-Pres!M151</f>
        <v>0</v>
      </c>
      <c r="N151" s="61">
        <f>PONew!N151-Pres!N151</f>
        <v>0</v>
      </c>
      <c r="O151" s="61">
        <f>PONew!O151-Pres!O151</f>
        <v>0</v>
      </c>
      <c r="P151" s="61">
        <f>PONew!P151-Pres!P151</f>
        <v>0</v>
      </c>
      <c r="Q151" s="61">
        <f>PONew!Q151-Pres!Q151</f>
        <v>0</v>
      </c>
      <c r="R151" s="61">
        <f>PONew!R151-Pres!R151</f>
        <v>-1</v>
      </c>
      <c r="S151" s="61">
        <f>PONew!S151-Pres!S151</f>
        <v>0</v>
      </c>
      <c r="T151" s="61">
        <f>PONew!T151-Pres!T151</f>
        <v>0</v>
      </c>
      <c r="U151" s="61">
        <f>PONew!U151-Pres!U151</f>
        <v>0</v>
      </c>
      <c r="V151" s="61">
        <f>PONew!V151-Pres!V151</f>
        <v>0</v>
      </c>
      <c r="W151" s="61">
        <f>PONew!W151-Pres!W151</f>
        <v>0</v>
      </c>
      <c r="X151" s="42">
        <f t="shared" si="30"/>
        <v>1</v>
      </c>
      <c r="Y151" s="5">
        <f t="shared" si="31"/>
        <v>-1</v>
      </c>
      <c r="Z151" s="5">
        <f t="shared" si="32"/>
        <v>0</v>
      </c>
      <c r="AA151" s="6">
        <f t="shared" si="33"/>
        <v>0</v>
      </c>
    </row>
    <row r="152" spans="1:27" x14ac:dyDescent="0.2">
      <c r="A152" s="35">
        <v>151</v>
      </c>
      <c r="B152" s="9" t="s">
        <v>135</v>
      </c>
      <c r="C152" s="60" t="s">
        <v>138</v>
      </c>
      <c r="D152" s="54">
        <f t="shared" si="29"/>
        <v>2</v>
      </c>
      <c r="E152" s="61">
        <f>PONew!E152-Pres!E152</f>
        <v>0</v>
      </c>
      <c r="F152" s="61">
        <f>PONew!F152-Pres!F152</f>
        <v>1</v>
      </c>
      <c r="G152" s="61">
        <f>PONew!G152-Pres!G152</f>
        <v>0</v>
      </c>
      <c r="H152" s="61">
        <f>PONew!H152-Pres!H152</f>
        <v>0</v>
      </c>
      <c r="I152" s="61">
        <f>PONew!I152-Pres!I152</f>
        <v>0</v>
      </c>
      <c r="J152" s="61">
        <f>PONew!J152-Pres!J152</f>
        <v>0</v>
      </c>
      <c r="K152" s="61">
        <f>PONew!K152-Pres!K152</f>
        <v>0</v>
      </c>
      <c r="L152" s="61">
        <f>PONew!L152-Pres!L152</f>
        <v>0</v>
      </c>
      <c r="M152" s="61">
        <f>PONew!M152-Pres!M152</f>
        <v>0</v>
      </c>
      <c r="N152" s="61">
        <f>PONew!N152-Pres!N152</f>
        <v>0</v>
      </c>
      <c r="O152" s="61">
        <f>PONew!O152-Pres!O152</f>
        <v>0</v>
      </c>
      <c r="P152" s="61">
        <f>PONew!P152-Pres!P152</f>
        <v>0</v>
      </c>
      <c r="Q152" s="61">
        <f>PONew!Q152-Pres!Q152</f>
        <v>0</v>
      </c>
      <c r="R152" s="61">
        <f>PONew!R152-Pres!R152</f>
        <v>1</v>
      </c>
      <c r="S152" s="61">
        <f>PONew!S152-Pres!S152</f>
        <v>0</v>
      </c>
      <c r="T152" s="61">
        <f>PONew!T152-Pres!T152</f>
        <v>0</v>
      </c>
      <c r="U152" s="61">
        <f>PONew!U152-Pres!U152</f>
        <v>0</v>
      </c>
      <c r="V152" s="61">
        <f>PONew!V152-Pres!V152</f>
        <v>0</v>
      </c>
      <c r="W152" s="61">
        <f>PONew!W152-Pres!W152</f>
        <v>0</v>
      </c>
      <c r="X152" s="42">
        <f t="shared" si="30"/>
        <v>1</v>
      </c>
      <c r="Y152" s="5">
        <f t="shared" si="31"/>
        <v>1</v>
      </c>
      <c r="Z152" s="5">
        <f t="shared" si="32"/>
        <v>0</v>
      </c>
      <c r="AA152" s="6">
        <f t="shared" si="33"/>
        <v>0</v>
      </c>
    </row>
    <row r="153" spans="1:27" x14ac:dyDescent="0.2">
      <c r="A153" s="35">
        <v>152</v>
      </c>
      <c r="B153" s="9" t="s">
        <v>135</v>
      </c>
      <c r="C153" s="58" t="s">
        <v>139</v>
      </c>
      <c r="D153" s="54">
        <f t="shared" si="29"/>
        <v>4</v>
      </c>
      <c r="E153" s="61">
        <f>PONew!E153-Pres!E153</f>
        <v>0</v>
      </c>
      <c r="F153" s="61">
        <f>PONew!F153-Pres!F153</f>
        <v>3</v>
      </c>
      <c r="G153" s="61">
        <f>PONew!G153-Pres!G153</f>
        <v>0</v>
      </c>
      <c r="H153" s="61">
        <f>PONew!H153-Pres!H153</f>
        <v>0</v>
      </c>
      <c r="I153" s="61">
        <f>PONew!I153-Pres!I153</f>
        <v>0</v>
      </c>
      <c r="J153" s="61">
        <f>PONew!J153-Pres!J153</f>
        <v>0</v>
      </c>
      <c r="K153" s="61">
        <f>PONew!K153-Pres!K153</f>
        <v>0</v>
      </c>
      <c r="L153" s="61">
        <f>PONew!L153-Pres!L153</f>
        <v>0</v>
      </c>
      <c r="M153" s="61">
        <f>PONew!M153-Pres!M153</f>
        <v>0</v>
      </c>
      <c r="N153" s="61">
        <f>PONew!N153-Pres!N153</f>
        <v>0</v>
      </c>
      <c r="O153" s="61">
        <f>PONew!O153-Pres!O153</f>
        <v>0</v>
      </c>
      <c r="P153" s="61">
        <f>PONew!P153-Pres!P153</f>
        <v>0</v>
      </c>
      <c r="Q153" s="61">
        <f>PONew!Q153-Pres!Q153</f>
        <v>0</v>
      </c>
      <c r="R153" s="61">
        <f>PONew!R153-Pres!R153</f>
        <v>1</v>
      </c>
      <c r="S153" s="61">
        <f>PONew!S153-Pres!S153</f>
        <v>0</v>
      </c>
      <c r="T153" s="61">
        <f>PONew!T153-Pres!T153</f>
        <v>0</v>
      </c>
      <c r="U153" s="61">
        <f>PONew!U153-Pres!U153</f>
        <v>0</v>
      </c>
      <c r="V153" s="61">
        <f>PONew!V153-Pres!V153</f>
        <v>0</v>
      </c>
      <c r="W153" s="61">
        <f>PONew!W153-Pres!W153</f>
        <v>0</v>
      </c>
      <c r="X153" s="42">
        <f t="shared" si="30"/>
        <v>3</v>
      </c>
      <c r="Y153" s="5">
        <f t="shared" si="31"/>
        <v>1</v>
      </c>
      <c r="Z153" s="5">
        <f t="shared" si="32"/>
        <v>0</v>
      </c>
      <c r="AA153" s="6">
        <f t="shared" si="33"/>
        <v>0</v>
      </c>
    </row>
    <row r="154" spans="1:27" x14ac:dyDescent="0.2">
      <c r="A154" s="35">
        <v>153</v>
      </c>
      <c r="B154" s="9" t="s">
        <v>135</v>
      </c>
      <c r="C154" s="60" t="s">
        <v>140</v>
      </c>
      <c r="D154" s="54">
        <f t="shared" si="29"/>
        <v>4</v>
      </c>
      <c r="E154" s="61">
        <f>PONew!E154-Pres!E154</f>
        <v>0</v>
      </c>
      <c r="F154" s="61">
        <f>PONew!F154-Pres!F154</f>
        <v>3</v>
      </c>
      <c r="G154" s="61">
        <f>PONew!G154-Pres!G154</f>
        <v>0</v>
      </c>
      <c r="H154" s="61">
        <f>PONew!H154-Pres!H154</f>
        <v>0</v>
      </c>
      <c r="I154" s="61">
        <f>PONew!I154-Pres!I154</f>
        <v>0</v>
      </c>
      <c r="J154" s="61">
        <f>PONew!J154-Pres!J154</f>
        <v>0</v>
      </c>
      <c r="K154" s="61">
        <f>PONew!K154-Pres!K154</f>
        <v>0</v>
      </c>
      <c r="L154" s="61">
        <f>PONew!L154-Pres!L154</f>
        <v>0</v>
      </c>
      <c r="M154" s="61">
        <f>PONew!M154-Pres!M154</f>
        <v>0</v>
      </c>
      <c r="N154" s="61">
        <f>PONew!N154-Pres!N154</f>
        <v>0</v>
      </c>
      <c r="O154" s="61">
        <f>PONew!O154-Pres!O154</f>
        <v>0</v>
      </c>
      <c r="P154" s="61">
        <f>PONew!P154-Pres!P154</f>
        <v>0</v>
      </c>
      <c r="Q154" s="61">
        <f>PONew!Q154-Pres!Q154</f>
        <v>0</v>
      </c>
      <c r="R154" s="61">
        <f>PONew!R154-Pres!R154</f>
        <v>1</v>
      </c>
      <c r="S154" s="61">
        <f>PONew!S154-Pres!S154</f>
        <v>0</v>
      </c>
      <c r="T154" s="61">
        <f>PONew!T154-Pres!T154</f>
        <v>0</v>
      </c>
      <c r="U154" s="61">
        <f>PONew!U154-Pres!U154</f>
        <v>0</v>
      </c>
      <c r="V154" s="61">
        <f>PONew!V154-Pres!V154</f>
        <v>0</v>
      </c>
      <c r="W154" s="61">
        <f>PONew!W154-Pres!W154</f>
        <v>0</v>
      </c>
      <c r="X154" s="42">
        <f t="shared" si="30"/>
        <v>3</v>
      </c>
      <c r="Y154" s="5">
        <f t="shared" si="31"/>
        <v>1</v>
      </c>
      <c r="Z154" s="5">
        <f t="shared" si="32"/>
        <v>0</v>
      </c>
      <c r="AA154" s="6">
        <f t="shared" si="33"/>
        <v>0</v>
      </c>
    </row>
    <row r="155" spans="1:27" x14ac:dyDescent="0.2">
      <c r="A155" s="35">
        <v>154</v>
      </c>
      <c r="B155" s="9" t="s">
        <v>135</v>
      </c>
      <c r="C155" s="60" t="s">
        <v>150</v>
      </c>
      <c r="D155" s="54">
        <f t="shared" si="29"/>
        <v>4</v>
      </c>
      <c r="E155" s="61">
        <f>PONew!E155-Pres!E155</f>
        <v>0</v>
      </c>
      <c r="F155" s="61">
        <f>PONew!F155-Pres!F155</f>
        <v>3</v>
      </c>
      <c r="G155" s="61">
        <f>PONew!G155-Pres!G155</f>
        <v>0</v>
      </c>
      <c r="H155" s="61">
        <f>PONew!H155-Pres!H155</f>
        <v>0</v>
      </c>
      <c r="I155" s="61">
        <f>PONew!I155-Pres!I155</f>
        <v>0</v>
      </c>
      <c r="J155" s="61">
        <f>PONew!J155-Pres!J155</f>
        <v>0</v>
      </c>
      <c r="K155" s="61">
        <f>PONew!K155-Pres!K155</f>
        <v>0</v>
      </c>
      <c r="L155" s="61">
        <f>PONew!L155-Pres!L155</f>
        <v>0</v>
      </c>
      <c r="M155" s="61">
        <f>PONew!M155-Pres!M155</f>
        <v>0</v>
      </c>
      <c r="N155" s="61">
        <f>PONew!N155-Pres!N155</f>
        <v>0</v>
      </c>
      <c r="O155" s="61">
        <f>PONew!O155-Pres!O155</f>
        <v>0</v>
      </c>
      <c r="P155" s="61">
        <f>PONew!P155-Pres!P155</f>
        <v>0</v>
      </c>
      <c r="Q155" s="61">
        <f>PONew!Q155-Pres!Q155</f>
        <v>0</v>
      </c>
      <c r="R155" s="61">
        <f>PONew!R155-Pres!R155</f>
        <v>1</v>
      </c>
      <c r="S155" s="61">
        <f>PONew!S155-Pres!S155</f>
        <v>0</v>
      </c>
      <c r="T155" s="61">
        <f>PONew!T155-Pres!T155</f>
        <v>0</v>
      </c>
      <c r="U155" s="61">
        <f>PONew!U155-Pres!U155</f>
        <v>0</v>
      </c>
      <c r="V155" s="61">
        <f>PONew!V155-Pres!V155</f>
        <v>0</v>
      </c>
      <c r="W155" s="61">
        <f>PONew!W155-Pres!W155</f>
        <v>0</v>
      </c>
      <c r="X155" s="42">
        <f t="shared" si="30"/>
        <v>3</v>
      </c>
      <c r="Y155" s="5">
        <f t="shared" si="31"/>
        <v>1</v>
      </c>
      <c r="Z155" s="5">
        <f t="shared" si="32"/>
        <v>0</v>
      </c>
      <c r="AA155" s="6">
        <f t="shared" si="33"/>
        <v>0</v>
      </c>
    </row>
    <row r="156" spans="1:27" x14ac:dyDescent="0.2">
      <c r="A156" s="35">
        <v>155</v>
      </c>
      <c r="B156" s="9" t="s">
        <v>135</v>
      </c>
      <c r="C156" s="60" t="s">
        <v>141</v>
      </c>
      <c r="D156" s="54">
        <f t="shared" si="29"/>
        <v>4</v>
      </c>
      <c r="E156" s="61">
        <f>PONew!E156-Pres!E156</f>
        <v>0</v>
      </c>
      <c r="F156" s="61">
        <f>PONew!F156-Pres!F156</f>
        <v>3</v>
      </c>
      <c r="G156" s="61">
        <f>PONew!G156-Pres!G156</f>
        <v>0</v>
      </c>
      <c r="H156" s="61">
        <f>PONew!H156-Pres!H156</f>
        <v>0</v>
      </c>
      <c r="I156" s="61">
        <f>PONew!I156-Pres!I156</f>
        <v>0</v>
      </c>
      <c r="J156" s="61">
        <f>PONew!J156-Pres!J156</f>
        <v>0</v>
      </c>
      <c r="K156" s="61">
        <f>PONew!K156-Pres!K156</f>
        <v>0</v>
      </c>
      <c r="L156" s="61">
        <f>PONew!L156-Pres!L156</f>
        <v>0</v>
      </c>
      <c r="M156" s="61">
        <f>PONew!M156-Pres!M156</f>
        <v>0</v>
      </c>
      <c r="N156" s="61">
        <f>PONew!N156-Pres!N156</f>
        <v>0</v>
      </c>
      <c r="O156" s="61">
        <f>PONew!O156-Pres!O156</f>
        <v>0</v>
      </c>
      <c r="P156" s="61">
        <f>PONew!P156-Pres!P156</f>
        <v>0</v>
      </c>
      <c r="Q156" s="61">
        <f>PONew!Q156-Pres!Q156</f>
        <v>0</v>
      </c>
      <c r="R156" s="61">
        <f>PONew!R156-Pres!R156</f>
        <v>1</v>
      </c>
      <c r="S156" s="61">
        <f>PONew!S156-Pres!S156</f>
        <v>0</v>
      </c>
      <c r="T156" s="61">
        <f>PONew!T156-Pres!T156</f>
        <v>0</v>
      </c>
      <c r="U156" s="61">
        <f>PONew!U156-Pres!U156</f>
        <v>0</v>
      </c>
      <c r="V156" s="61">
        <f>PONew!V156-Pres!V156</f>
        <v>0</v>
      </c>
      <c r="W156" s="61">
        <f>PONew!W156-Pres!W156</f>
        <v>0</v>
      </c>
      <c r="X156" s="42">
        <f t="shared" si="30"/>
        <v>3</v>
      </c>
      <c r="Y156" s="5">
        <f t="shared" si="31"/>
        <v>1</v>
      </c>
      <c r="Z156" s="5">
        <f t="shared" si="32"/>
        <v>0</v>
      </c>
      <c r="AA156" s="6">
        <f t="shared" si="33"/>
        <v>0</v>
      </c>
    </row>
    <row r="157" spans="1:27" x14ac:dyDescent="0.2">
      <c r="A157" s="35">
        <v>156</v>
      </c>
      <c r="B157" s="9" t="s">
        <v>134</v>
      </c>
      <c r="C157" s="60" t="s">
        <v>151</v>
      </c>
      <c r="D157" s="54">
        <f t="shared" si="29"/>
        <v>-1</v>
      </c>
      <c r="E157" s="61">
        <f>PONew!E157-Pres!E157</f>
        <v>0</v>
      </c>
      <c r="F157" s="61">
        <f>PONew!F157-Pres!F157</f>
        <v>0</v>
      </c>
      <c r="G157" s="61">
        <f>PONew!G157-Pres!G157</f>
        <v>0</v>
      </c>
      <c r="H157" s="61">
        <f>PONew!H157-Pres!H157</f>
        <v>0</v>
      </c>
      <c r="I157" s="61">
        <f>PONew!I157-Pres!I157</f>
        <v>0</v>
      </c>
      <c r="J157" s="61">
        <f>PONew!J157-Pres!J157</f>
        <v>0</v>
      </c>
      <c r="K157" s="61">
        <f>PONew!K157-Pres!K157</f>
        <v>0</v>
      </c>
      <c r="L157" s="61">
        <f>PONew!L157-Pres!L157</f>
        <v>0</v>
      </c>
      <c r="M157" s="61">
        <f>PONew!M157-Pres!M157</f>
        <v>0</v>
      </c>
      <c r="N157" s="61">
        <f>PONew!N157-Pres!N157</f>
        <v>0</v>
      </c>
      <c r="O157" s="61">
        <f>PONew!O157-Pres!O157</f>
        <v>0</v>
      </c>
      <c r="P157" s="61">
        <f>PONew!P157-Pres!P157</f>
        <v>0</v>
      </c>
      <c r="Q157" s="61">
        <f>PONew!Q157-Pres!Q157</f>
        <v>0</v>
      </c>
      <c r="R157" s="61">
        <f>PONew!R157-Pres!R157</f>
        <v>1</v>
      </c>
      <c r="S157" s="61">
        <f>PONew!S157-Pres!S157</f>
        <v>0</v>
      </c>
      <c r="T157" s="61">
        <f>PONew!T157-Pres!T157</f>
        <v>0</v>
      </c>
      <c r="U157" s="61">
        <f>PONew!U157-Pres!U157</f>
        <v>-2</v>
      </c>
      <c r="V157" s="61">
        <f>PONew!V157-Pres!V157</f>
        <v>0</v>
      </c>
      <c r="W157" s="61">
        <f>PONew!W157-Pres!W157</f>
        <v>0</v>
      </c>
      <c r="X157" s="42">
        <f t="shared" si="30"/>
        <v>0</v>
      </c>
      <c r="Y157" s="5">
        <f t="shared" si="31"/>
        <v>-1</v>
      </c>
      <c r="Z157" s="5">
        <f t="shared" si="32"/>
        <v>0</v>
      </c>
      <c r="AA157" s="6">
        <f t="shared" si="33"/>
        <v>0</v>
      </c>
    </row>
    <row r="158" spans="1:27" x14ac:dyDescent="0.2">
      <c r="A158" s="35">
        <v>157</v>
      </c>
      <c r="B158" s="9" t="s">
        <v>134</v>
      </c>
      <c r="C158" s="60" t="s">
        <v>142</v>
      </c>
      <c r="D158" s="54">
        <f t="shared" si="29"/>
        <v>0</v>
      </c>
      <c r="E158" s="61">
        <f>PONew!E158-Pres!E158</f>
        <v>0</v>
      </c>
      <c r="F158" s="61">
        <f>PONew!F158-Pres!F158</f>
        <v>0</v>
      </c>
      <c r="G158" s="61">
        <f>PONew!G158-Pres!G158</f>
        <v>0</v>
      </c>
      <c r="H158" s="61">
        <f>PONew!H158-Pres!H158</f>
        <v>0</v>
      </c>
      <c r="I158" s="61">
        <f>PONew!I158-Pres!I158</f>
        <v>0</v>
      </c>
      <c r="J158" s="61">
        <f>PONew!J158-Pres!J158</f>
        <v>0</v>
      </c>
      <c r="K158" s="61">
        <f>PONew!K158-Pres!K158</f>
        <v>0</v>
      </c>
      <c r="L158" s="61">
        <f>PONew!L158-Pres!L158</f>
        <v>0</v>
      </c>
      <c r="M158" s="61">
        <f>PONew!M158-Pres!M158</f>
        <v>0</v>
      </c>
      <c r="N158" s="61">
        <f>PONew!N158-Pres!N158</f>
        <v>0</v>
      </c>
      <c r="O158" s="61">
        <f>PONew!O158-Pres!O158</f>
        <v>0</v>
      </c>
      <c r="P158" s="61">
        <f>PONew!P158-Pres!P158</f>
        <v>0</v>
      </c>
      <c r="Q158" s="61">
        <f>PONew!Q158-Pres!Q158</f>
        <v>0</v>
      </c>
      <c r="R158" s="61">
        <f>PONew!R158-Pres!R158</f>
        <v>0</v>
      </c>
      <c r="S158" s="61">
        <f>PONew!S158-Pres!S158</f>
        <v>0</v>
      </c>
      <c r="T158" s="61">
        <f>PONew!T158-Pres!T158</f>
        <v>0</v>
      </c>
      <c r="U158" s="61">
        <f>PONew!U158-Pres!U158</f>
        <v>0</v>
      </c>
      <c r="V158" s="61">
        <f>PONew!V158-Pres!V158</f>
        <v>0</v>
      </c>
      <c r="W158" s="61">
        <f>PONew!W158-Pres!W158</f>
        <v>0</v>
      </c>
      <c r="X158" s="42">
        <f t="shared" si="30"/>
        <v>0</v>
      </c>
      <c r="Y158" s="5">
        <f t="shared" si="31"/>
        <v>0</v>
      </c>
      <c r="Z158" s="5">
        <f t="shared" si="32"/>
        <v>0</v>
      </c>
      <c r="AA158" s="6">
        <f t="shared" si="33"/>
        <v>0</v>
      </c>
    </row>
    <row r="159" spans="1:27" x14ac:dyDescent="0.2">
      <c r="A159" s="35">
        <v>158</v>
      </c>
      <c r="B159" s="9" t="s">
        <v>134</v>
      </c>
      <c r="C159" s="60" t="s">
        <v>152</v>
      </c>
      <c r="D159" s="54">
        <f t="shared" si="29"/>
        <v>-2</v>
      </c>
      <c r="E159" s="61">
        <f>PONew!E159-Pres!E159</f>
        <v>0</v>
      </c>
      <c r="F159" s="61">
        <f>PONew!F159-Pres!F159</f>
        <v>-1</v>
      </c>
      <c r="G159" s="61">
        <f>PONew!G159-Pres!G159</f>
        <v>0</v>
      </c>
      <c r="H159" s="61">
        <f>PONew!H159-Pres!H159</f>
        <v>0</v>
      </c>
      <c r="I159" s="61">
        <f>PONew!I159-Pres!I159</f>
        <v>0</v>
      </c>
      <c r="J159" s="61">
        <f>PONew!J159-Pres!J159</f>
        <v>0</v>
      </c>
      <c r="K159" s="61">
        <f>PONew!K159-Pres!K159</f>
        <v>0</v>
      </c>
      <c r="L159" s="61">
        <f>PONew!L159-Pres!L159</f>
        <v>0</v>
      </c>
      <c r="M159" s="61">
        <f>PONew!M159-Pres!M159</f>
        <v>0</v>
      </c>
      <c r="N159" s="61">
        <f>PONew!N159-Pres!N159</f>
        <v>0</v>
      </c>
      <c r="O159" s="61">
        <f>PONew!O159-Pres!O159</f>
        <v>0</v>
      </c>
      <c r="P159" s="61">
        <f>PONew!P159-Pres!P159</f>
        <v>0</v>
      </c>
      <c r="Q159" s="61">
        <f>PONew!Q159-Pres!Q159</f>
        <v>0</v>
      </c>
      <c r="R159" s="61">
        <f>PONew!R159-Pres!R159</f>
        <v>-1</v>
      </c>
      <c r="S159" s="61">
        <f>PONew!S159-Pres!S159</f>
        <v>0</v>
      </c>
      <c r="T159" s="61">
        <f>PONew!T159-Pres!T159</f>
        <v>0</v>
      </c>
      <c r="U159" s="61">
        <f>PONew!U159-Pres!U159</f>
        <v>0</v>
      </c>
      <c r="V159" s="61">
        <f>PONew!V159-Pres!V159</f>
        <v>0</v>
      </c>
      <c r="W159" s="61">
        <f>PONew!W159-Pres!W159</f>
        <v>0</v>
      </c>
      <c r="X159" s="42">
        <f t="shared" si="30"/>
        <v>-1</v>
      </c>
      <c r="Y159" s="5">
        <f t="shared" si="31"/>
        <v>-1</v>
      </c>
      <c r="Z159" s="5">
        <f t="shared" si="32"/>
        <v>0</v>
      </c>
      <c r="AA159" s="6">
        <f t="shared" si="33"/>
        <v>0</v>
      </c>
    </row>
    <row r="160" spans="1:27" x14ac:dyDescent="0.2">
      <c r="A160" s="35">
        <v>159</v>
      </c>
      <c r="B160" s="9" t="s">
        <v>135</v>
      </c>
      <c r="C160" s="58" t="s">
        <v>143</v>
      </c>
      <c r="D160" s="54">
        <f t="shared" si="29"/>
        <v>4</v>
      </c>
      <c r="E160" s="61">
        <f>PONew!E160-Pres!E160</f>
        <v>0</v>
      </c>
      <c r="F160" s="61">
        <f>PONew!F160-Pres!F160</f>
        <v>3</v>
      </c>
      <c r="G160" s="61">
        <f>PONew!G160-Pres!G160</f>
        <v>0</v>
      </c>
      <c r="H160" s="61">
        <f>PONew!H160-Pres!H160</f>
        <v>0</v>
      </c>
      <c r="I160" s="61">
        <f>PONew!I160-Pres!I160</f>
        <v>0</v>
      </c>
      <c r="J160" s="61">
        <f>PONew!J160-Pres!J160</f>
        <v>0</v>
      </c>
      <c r="K160" s="61">
        <f>PONew!K160-Pres!K160</f>
        <v>0</v>
      </c>
      <c r="L160" s="61">
        <f>PONew!L160-Pres!L160</f>
        <v>0</v>
      </c>
      <c r="M160" s="61">
        <f>PONew!M160-Pres!M160</f>
        <v>0</v>
      </c>
      <c r="N160" s="61">
        <f>PONew!N160-Pres!N160</f>
        <v>0</v>
      </c>
      <c r="O160" s="61">
        <f>PONew!O160-Pres!O160</f>
        <v>0</v>
      </c>
      <c r="P160" s="61">
        <f>PONew!P160-Pres!P160</f>
        <v>0</v>
      </c>
      <c r="Q160" s="61">
        <f>PONew!Q160-Pres!Q160</f>
        <v>0</v>
      </c>
      <c r="R160" s="61">
        <f>PONew!R160-Pres!R160</f>
        <v>1</v>
      </c>
      <c r="S160" s="61">
        <f>PONew!S160-Pres!S160</f>
        <v>0</v>
      </c>
      <c r="T160" s="61">
        <f>PONew!T160-Pres!T160</f>
        <v>0</v>
      </c>
      <c r="U160" s="61">
        <f>PONew!U160-Pres!U160</f>
        <v>0</v>
      </c>
      <c r="V160" s="61">
        <f>PONew!V160-Pres!V160</f>
        <v>0</v>
      </c>
      <c r="W160" s="61">
        <f>PONew!W160-Pres!W160</f>
        <v>0</v>
      </c>
      <c r="X160" s="42">
        <f t="shared" si="30"/>
        <v>3</v>
      </c>
      <c r="Y160" s="5">
        <f t="shared" si="31"/>
        <v>1</v>
      </c>
      <c r="Z160" s="5">
        <f t="shared" si="32"/>
        <v>0</v>
      </c>
      <c r="AA160" s="6">
        <f t="shared" si="33"/>
        <v>0</v>
      </c>
    </row>
    <row r="161" spans="1:27" x14ac:dyDescent="0.2">
      <c r="A161" s="35">
        <v>160</v>
      </c>
      <c r="B161" s="9" t="s">
        <v>134</v>
      </c>
      <c r="C161" s="60" t="s">
        <v>144</v>
      </c>
      <c r="D161" s="54">
        <f t="shared" si="29"/>
        <v>-1</v>
      </c>
      <c r="E161" s="61">
        <f>PONew!E161-Pres!E161</f>
        <v>0</v>
      </c>
      <c r="F161" s="61">
        <f>PONew!F161-Pres!F161</f>
        <v>1</v>
      </c>
      <c r="G161" s="61">
        <f>PONew!G161-Pres!G161</f>
        <v>0</v>
      </c>
      <c r="H161" s="61">
        <f>PONew!H161-Pres!H161</f>
        <v>0</v>
      </c>
      <c r="I161" s="61">
        <f>PONew!I161-Pres!I161</f>
        <v>0</v>
      </c>
      <c r="J161" s="61">
        <f>PONew!J161-Pres!J161</f>
        <v>0</v>
      </c>
      <c r="K161" s="61">
        <f>PONew!K161-Pres!K161</f>
        <v>0</v>
      </c>
      <c r="L161" s="61">
        <f>PONew!L161-Pres!L161</f>
        <v>0</v>
      </c>
      <c r="M161" s="61">
        <f>PONew!M161-Pres!M161</f>
        <v>0</v>
      </c>
      <c r="N161" s="61">
        <f>PONew!N161-Pres!N161</f>
        <v>0</v>
      </c>
      <c r="O161" s="61">
        <f>PONew!O161-Pres!O161</f>
        <v>0</v>
      </c>
      <c r="P161" s="61">
        <f>PONew!P161-Pres!P161</f>
        <v>0</v>
      </c>
      <c r="Q161" s="61">
        <f>PONew!Q161-Pres!Q161</f>
        <v>0</v>
      </c>
      <c r="R161" s="61">
        <f>PONew!R161-Pres!R161</f>
        <v>-1</v>
      </c>
      <c r="S161" s="61">
        <f>PONew!S161-Pres!S161</f>
        <v>0</v>
      </c>
      <c r="T161" s="61">
        <f>PONew!T161-Pres!T161</f>
        <v>0</v>
      </c>
      <c r="U161" s="61">
        <f>PONew!U161-Pres!U161</f>
        <v>-1</v>
      </c>
      <c r="V161" s="61">
        <f>PONew!V161-Pres!V161</f>
        <v>0</v>
      </c>
      <c r="W161" s="61">
        <f>PONew!W161-Pres!W161</f>
        <v>0</v>
      </c>
      <c r="X161" s="42">
        <f t="shared" si="30"/>
        <v>1</v>
      </c>
      <c r="Y161" s="5">
        <f t="shared" si="31"/>
        <v>-2</v>
      </c>
      <c r="Z161" s="5">
        <f t="shared" si="32"/>
        <v>0</v>
      </c>
      <c r="AA161" s="6">
        <f t="shared" si="33"/>
        <v>0</v>
      </c>
    </row>
  </sheetData>
  <sortState ref="A7:AA161">
    <sortCondition ref="A7:A161"/>
  </sortState>
  <printOptions gridLines="1"/>
  <pageMargins left="0.23622047244094491" right="0.23622047244094491" top="0.74803149606299213" bottom="0.74803149606299213" header="0.31496062992125984" footer="0.31496062992125984"/>
  <pageSetup paperSize="8" fitToHeight="0" orientation="landscape" r:id="rId1"/>
  <rowBreaks count="4" manualBreakCount="4">
    <brk id="34" max="16383" man="1"/>
    <brk id="71" max="16383" man="1"/>
    <brk id="100" max="16383" man="1"/>
    <brk id="143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ColWidth="8.7109375" defaultRowHeight="12.75" x14ac:dyDescent="0.2"/>
  <cols>
    <col min="1" max="1" width="4" style="7" bestFit="1" customWidth="1"/>
    <col min="2" max="2" width="16.140625" style="7" customWidth="1"/>
    <col min="3" max="3" width="24.140625" style="7" bestFit="1" customWidth="1"/>
    <col min="4" max="4" width="8.7109375" style="62"/>
    <col min="5" max="5" width="9.140625" style="7" customWidth="1"/>
    <col min="6" max="6" width="11.140625" style="7" customWidth="1"/>
    <col min="7" max="7" width="10.28515625" style="22" customWidth="1"/>
    <col min="8" max="8" width="11.140625" style="7" customWidth="1"/>
    <col min="9" max="9" width="13.28515625" style="22" bestFit="1" customWidth="1"/>
    <col min="10" max="10" width="11" style="22" bestFit="1" customWidth="1"/>
    <col min="11" max="11" width="10.5703125" style="7" customWidth="1"/>
    <col min="12" max="12" width="10.42578125" style="7" customWidth="1"/>
    <col min="13" max="13" width="10.140625" style="7" customWidth="1"/>
    <col min="14" max="14" width="10.5703125" style="7" customWidth="1"/>
    <col min="15" max="15" width="8.7109375" style="7" customWidth="1"/>
    <col min="16" max="16" width="10.28515625" style="22" customWidth="1"/>
    <col min="17" max="17" width="9.42578125" style="22" customWidth="1"/>
    <col min="18" max="18" width="10.5703125" style="7" customWidth="1"/>
    <col min="19" max="19" width="10.7109375" style="7" customWidth="1"/>
    <col min="20" max="20" width="10.85546875" style="7" customWidth="1"/>
    <col min="21" max="21" width="10.7109375" style="7" customWidth="1"/>
    <col min="22" max="22" width="10.85546875" style="7" customWidth="1"/>
    <col min="23" max="23" width="8.7109375" style="7"/>
    <col min="24" max="24" width="8.7109375" style="43"/>
    <col min="25" max="16384" width="8.7109375" style="7"/>
  </cols>
  <sheetData>
    <row r="1" spans="1:27" s="1" customFormat="1" ht="80.099999999999994" customHeight="1" x14ac:dyDescent="0.2">
      <c r="B1" s="1" t="s">
        <v>165</v>
      </c>
      <c r="C1" s="1" t="s">
        <v>172</v>
      </c>
      <c r="D1" s="54" t="s">
        <v>153</v>
      </c>
      <c r="E1" s="2" t="s">
        <v>0</v>
      </c>
      <c r="F1" s="2" t="s">
        <v>157</v>
      </c>
      <c r="G1" s="21" t="s">
        <v>158</v>
      </c>
      <c r="H1" s="2" t="s">
        <v>1</v>
      </c>
      <c r="I1" s="21" t="s">
        <v>166</v>
      </c>
      <c r="J1" s="21" t="s">
        <v>168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21" t="s">
        <v>7</v>
      </c>
      <c r="Q1" s="21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41" t="s">
        <v>154</v>
      </c>
      <c r="Y1" s="1" t="s">
        <v>155</v>
      </c>
      <c r="Z1" s="1" t="s">
        <v>156</v>
      </c>
      <c r="AA1" s="1" t="s">
        <v>159</v>
      </c>
    </row>
    <row r="2" spans="1:27" x14ac:dyDescent="0.2">
      <c r="A2" s="3">
        <v>1</v>
      </c>
      <c r="B2" s="75" t="s">
        <v>187</v>
      </c>
      <c r="C2" s="57"/>
      <c r="D2" s="54">
        <f>SUM(E2:W2)</f>
        <v>3478</v>
      </c>
      <c r="E2" s="15">
        <f>POOld!E2</f>
        <v>74</v>
      </c>
      <c r="F2" s="15">
        <f>POOld!F2</f>
        <v>1701</v>
      </c>
      <c r="G2" s="15">
        <f>POOld!G2</f>
        <v>311</v>
      </c>
      <c r="H2" s="15">
        <f>POOld!H2</f>
        <v>100</v>
      </c>
      <c r="I2" s="15">
        <f>POOld!I2</f>
        <v>168</v>
      </c>
      <c r="J2" s="15">
        <f>POOld!J2</f>
        <v>0</v>
      </c>
      <c r="K2" s="15">
        <f>POOld!K2</f>
        <v>13</v>
      </c>
      <c r="L2" s="15">
        <f>POOld!L2</f>
        <v>3</v>
      </c>
      <c r="M2" s="15">
        <f>POOld!M2</f>
        <v>6</v>
      </c>
      <c r="N2" s="15">
        <f>POOld!N2</f>
        <v>2</v>
      </c>
      <c r="O2" s="15">
        <f>POOld!O2</f>
        <v>0</v>
      </c>
      <c r="P2" s="15">
        <f>POOld!P2</f>
        <v>97</v>
      </c>
      <c r="Q2" s="15">
        <f>POOld!Q2</f>
        <v>148</v>
      </c>
      <c r="R2" s="15">
        <f>POOld!R2</f>
        <v>439</v>
      </c>
      <c r="S2" s="15">
        <f>POOld!S2</f>
        <v>12</v>
      </c>
      <c r="T2" s="15">
        <f>POOld!T2</f>
        <v>21</v>
      </c>
      <c r="U2" s="15">
        <f>POOld!U2</f>
        <v>243</v>
      </c>
      <c r="V2" s="15">
        <f>POOld!V2</f>
        <v>25</v>
      </c>
      <c r="W2" s="15">
        <f>POOld!W2</f>
        <v>115</v>
      </c>
      <c r="X2" s="15">
        <f>POOld!X2</f>
        <v>2378</v>
      </c>
      <c r="Y2" s="15">
        <f>POOld!Y2</f>
        <v>985</v>
      </c>
      <c r="Z2" s="15">
        <f>POOld!Z2</f>
        <v>115</v>
      </c>
      <c r="AA2" s="6">
        <f t="shared" ref="AA2:AA6" si="0">D2-X2-Y2-Z2</f>
        <v>0</v>
      </c>
    </row>
    <row r="3" spans="1:27" x14ac:dyDescent="0.2">
      <c r="A3" s="3">
        <v>2</v>
      </c>
      <c r="B3" s="93" t="s">
        <v>188</v>
      </c>
      <c r="C3" s="3"/>
      <c r="D3" s="54">
        <f>SUM(E3:W3)</f>
        <v>3478</v>
      </c>
      <c r="E3" s="15">
        <f>PONew!E3</f>
        <v>71</v>
      </c>
      <c r="F3" s="15">
        <f>PONew!F3</f>
        <v>1693</v>
      </c>
      <c r="G3" s="15">
        <f>PONew!G3</f>
        <v>293</v>
      </c>
      <c r="H3" s="15">
        <f>PONew!H3</f>
        <v>108</v>
      </c>
      <c r="I3" s="15">
        <f>PONew!I3</f>
        <v>161</v>
      </c>
      <c r="J3" s="15">
        <f>PONew!J3</f>
        <v>28</v>
      </c>
      <c r="K3" s="15">
        <f>PONew!K3</f>
        <v>13</v>
      </c>
      <c r="L3" s="15">
        <f>PONew!L3</f>
        <v>3</v>
      </c>
      <c r="M3" s="15">
        <f>PONew!M3</f>
        <v>6</v>
      </c>
      <c r="N3" s="15">
        <f>PONew!N3</f>
        <v>2</v>
      </c>
      <c r="O3" s="15">
        <f>PONew!O3</f>
        <v>0</v>
      </c>
      <c r="P3" s="15">
        <f>PONew!P3</f>
        <v>97</v>
      </c>
      <c r="Q3" s="15">
        <f>PONew!Q3</f>
        <v>148</v>
      </c>
      <c r="R3" s="15">
        <f>PONew!R3</f>
        <v>439</v>
      </c>
      <c r="S3" s="15">
        <f>PONew!S3</f>
        <v>12</v>
      </c>
      <c r="T3" s="15">
        <f>PONew!T3</f>
        <v>21</v>
      </c>
      <c r="U3" s="15">
        <f>PONew!U3</f>
        <v>243</v>
      </c>
      <c r="V3" s="15">
        <f>PONew!V3</f>
        <v>25</v>
      </c>
      <c r="W3" s="15">
        <f>PONew!W3</f>
        <v>115</v>
      </c>
      <c r="X3" s="15">
        <f>PONew!X3</f>
        <v>2378</v>
      </c>
      <c r="Y3" s="15">
        <f>PONew!Y3</f>
        <v>985</v>
      </c>
      <c r="Z3" s="15">
        <f>PONew!Z3</f>
        <v>115</v>
      </c>
      <c r="AA3" s="6">
        <f t="shared" si="0"/>
        <v>0</v>
      </c>
    </row>
    <row r="4" spans="1:27" s="56" customFormat="1" x14ac:dyDescent="0.2">
      <c r="A4" s="50">
        <v>3</v>
      </c>
      <c r="B4" s="53" t="s">
        <v>160</v>
      </c>
      <c r="C4" s="50"/>
      <c r="D4" s="54">
        <f>SUM(D7:D71)</f>
        <v>-29</v>
      </c>
      <c r="E4" s="61">
        <f t="shared" ref="E4:Z4" si="1">SUM(E7:E71)</f>
        <v>-3</v>
      </c>
      <c r="F4" s="54">
        <f t="shared" si="1"/>
        <v>1</v>
      </c>
      <c r="G4" s="54">
        <f t="shared" si="1"/>
        <v>-2</v>
      </c>
      <c r="H4" s="54">
        <f t="shared" si="1"/>
        <v>3</v>
      </c>
      <c r="I4" s="54">
        <f t="shared" si="1"/>
        <v>-20</v>
      </c>
      <c r="J4" s="54">
        <f t="shared" si="1"/>
        <v>6</v>
      </c>
      <c r="K4" s="54">
        <f t="shared" si="1"/>
        <v>-4</v>
      </c>
      <c r="L4" s="54">
        <f t="shared" si="1"/>
        <v>0</v>
      </c>
      <c r="M4" s="54">
        <f t="shared" si="1"/>
        <v>0</v>
      </c>
      <c r="N4" s="54">
        <f t="shared" si="1"/>
        <v>0</v>
      </c>
      <c r="O4" s="54">
        <f t="shared" si="1"/>
        <v>0</v>
      </c>
      <c r="P4" s="54">
        <f t="shared" si="1"/>
        <v>-4</v>
      </c>
      <c r="Q4" s="54">
        <f t="shared" si="1"/>
        <v>4</v>
      </c>
      <c r="R4" s="54">
        <f t="shared" si="1"/>
        <v>5</v>
      </c>
      <c r="S4" s="54">
        <f t="shared" si="1"/>
        <v>0</v>
      </c>
      <c r="T4" s="54">
        <f t="shared" si="1"/>
        <v>-2</v>
      </c>
      <c r="U4" s="54">
        <f t="shared" si="1"/>
        <v>-2</v>
      </c>
      <c r="V4" s="54">
        <f t="shared" si="1"/>
        <v>3</v>
      </c>
      <c r="W4" s="54">
        <f t="shared" si="1"/>
        <v>-14</v>
      </c>
      <c r="X4" s="42">
        <f t="shared" si="1"/>
        <v>-19</v>
      </c>
      <c r="Y4" s="5">
        <f t="shared" si="1"/>
        <v>4</v>
      </c>
      <c r="Z4" s="5">
        <f t="shared" si="1"/>
        <v>-14</v>
      </c>
      <c r="AA4" s="55">
        <f t="shared" si="0"/>
        <v>0</v>
      </c>
    </row>
    <row r="5" spans="1:27" s="56" customFormat="1" x14ac:dyDescent="0.2">
      <c r="A5" s="50">
        <v>4</v>
      </c>
      <c r="B5" s="53" t="s">
        <v>161</v>
      </c>
      <c r="C5" s="50"/>
      <c r="D5" s="54">
        <f t="shared" ref="D5:Z5" si="2">SUM(D72:D161)</f>
        <v>-11</v>
      </c>
      <c r="E5" s="61">
        <f t="shared" si="2"/>
        <v>0</v>
      </c>
      <c r="F5" s="54">
        <f t="shared" si="2"/>
        <v>-16</v>
      </c>
      <c r="G5" s="54">
        <f t="shared" si="2"/>
        <v>-18</v>
      </c>
      <c r="H5" s="54">
        <f t="shared" si="2"/>
        <v>2</v>
      </c>
      <c r="I5" s="54">
        <f t="shared" si="2"/>
        <v>6</v>
      </c>
      <c r="J5" s="54">
        <f t="shared" si="2"/>
        <v>22</v>
      </c>
      <c r="K5" s="54">
        <f t="shared" si="2"/>
        <v>0</v>
      </c>
      <c r="L5" s="54">
        <f t="shared" si="2"/>
        <v>0</v>
      </c>
      <c r="M5" s="54">
        <f t="shared" si="2"/>
        <v>0</v>
      </c>
      <c r="N5" s="54">
        <f t="shared" si="2"/>
        <v>0</v>
      </c>
      <c r="O5" s="54">
        <f t="shared" si="2"/>
        <v>0</v>
      </c>
      <c r="P5" s="54">
        <f t="shared" si="2"/>
        <v>0</v>
      </c>
      <c r="Q5" s="54">
        <f t="shared" si="2"/>
        <v>0</v>
      </c>
      <c r="R5" s="54">
        <f t="shared" si="2"/>
        <v>-18</v>
      </c>
      <c r="S5" s="54">
        <f t="shared" si="2"/>
        <v>0</v>
      </c>
      <c r="T5" s="54">
        <f t="shared" si="2"/>
        <v>-2</v>
      </c>
      <c r="U5" s="54">
        <f t="shared" si="2"/>
        <v>-1</v>
      </c>
      <c r="V5" s="54">
        <f t="shared" si="2"/>
        <v>0</v>
      </c>
      <c r="W5" s="54">
        <f t="shared" si="2"/>
        <v>14</v>
      </c>
      <c r="X5" s="42">
        <f t="shared" si="2"/>
        <v>-4</v>
      </c>
      <c r="Y5" s="5">
        <f t="shared" si="2"/>
        <v>-21</v>
      </c>
      <c r="Z5" s="5">
        <f t="shared" si="2"/>
        <v>14</v>
      </c>
      <c r="AA5" s="55">
        <f t="shared" si="0"/>
        <v>0</v>
      </c>
    </row>
    <row r="6" spans="1:27" s="56" customFormat="1" x14ac:dyDescent="0.2">
      <c r="A6" s="50">
        <v>5</v>
      </c>
      <c r="B6" s="53" t="s">
        <v>17</v>
      </c>
      <c r="C6" s="50"/>
      <c r="D6" s="54">
        <f t="shared" ref="D6" si="3">SUM(E6:W6)</f>
        <v>40</v>
      </c>
      <c r="E6" s="61">
        <f>PONew!E6-POOld!E6</f>
        <v>0</v>
      </c>
      <c r="F6" s="61">
        <f>PONew!F6-POOld!F6</f>
        <v>7</v>
      </c>
      <c r="G6" s="61">
        <f>PONew!G6-POOld!G6</f>
        <v>2</v>
      </c>
      <c r="H6" s="61">
        <f>PONew!H6-POOld!H6</f>
        <v>3</v>
      </c>
      <c r="I6" s="61">
        <f>PONew!I6-POOld!I6</f>
        <v>7</v>
      </c>
      <c r="J6" s="61">
        <f>PONew!J6-POOld!J6</f>
        <v>0</v>
      </c>
      <c r="K6" s="61">
        <f>PONew!K6-POOld!K6</f>
        <v>4</v>
      </c>
      <c r="L6" s="61">
        <f>PONew!L6-POOld!L6</f>
        <v>0</v>
      </c>
      <c r="M6" s="61">
        <f>PONew!M6-POOld!M6</f>
        <v>0</v>
      </c>
      <c r="N6" s="61">
        <f>PONew!N6-POOld!N6</f>
        <v>0</v>
      </c>
      <c r="O6" s="61">
        <f>PONew!O6-POOld!O6</f>
        <v>0</v>
      </c>
      <c r="P6" s="61">
        <f>PONew!P6-POOld!P6</f>
        <v>4</v>
      </c>
      <c r="Q6" s="61">
        <f>PONew!Q6-POOld!Q6</f>
        <v>-4</v>
      </c>
      <c r="R6" s="61">
        <f>PONew!R6-POOld!R6</f>
        <v>13</v>
      </c>
      <c r="S6" s="61">
        <f>PONew!S6-POOld!S6</f>
        <v>0</v>
      </c>
      <c r="T6" s="61">
        <f>PONew!T6-POOld!T6</f>
        <v>4</v>
      </c>
      <c r="U6" s="61">
        <f>PONew!U6-POOld!U6</f>
        <v>3</v>
      </c>
      <c r="V6" s="61">
        <f>PONew!V6-POOld!V6</f>
        <v>-3</v>
      </c>
      <c r="W6" s="61">
        <f>PONew!W6-POOld!W6</f>
        <v>0</v>
      </c>
      <c r="X6" s="42">
        <f t="shared" ref="X6" si="4">SUM(E6:O6)</f>
        <v>23</v>
      </c>
      <c r="Y6" s="5">
        <f t="shared" ref="Y6" si="5">SUM(P6:V6)</f>
        <v>17</v>
      </c>
      <c r="Z6" s="5">
        <f t="shared" ref="Z6" si="6">SUM(W6)</f>
        <v>0</v>
      </c>
      <c r="AA6" s="55">
        <f t="shared" si="0"/>
        <v>0</v>
      </c>
    </row>
    <row r="7" spans="1:27" s="22" customFormat="1" x14ac:dyDescent="0.2">
      <c r="A7" s="35">
        <v>6</v>
      </c>
      <c r="B7" s="38" t="s">
        <v>16</v>
      </c>
      <c r="C7" s="19" t="s">
        <v>22</v>
      </c>
      <c r="D7" s="54">
        <f t="shared" ref="D7:D38" si="7">SUM(E7:W7)</f>
        <v>-1</v>
      </c>
      <c r="E7" s="61">
        <f>PONew!E7-POOld!E7</f>
        <v>-1</v>
      </c>
      <c r="F7" s="61">
        <f>PONew!F7-POOld!F7</f>
        <v>1</v>
      </c>
      <c r="G7" s="61">
        <f>PONew!G7-POOld!G7</f>
        <v>0</v>
      </c>
      <c r="H7" s="61">
        <f>PONew!H7-POOld!H7</f>
        <v>0</v>
      </c>
      <c r="I7" s="61">
        <f>PONew!I7-POOld!I7</f>
        <v>-1</v>
      </c>
      <c r="J7" s="61">
        <f>PONew!J7-POOld!J7</f>
        <v>0</v>
      </c>
      <c r="K7" s="61">
        <f>PONew!K7-POOld!K7</f>
        <v>-1</v>
      </c>
      <c r="L7" s="61">
        <f>PONew!L7-POOld!L7</f>
        <v>0</v>
      </c>
      <c r="M7" s="61">
        <f>PONew!M7-POOld!M7</f>
        <v>0</v>
      </c>
      <c r="N7" s="61">
        <f>PONew!N7-POOld!N7</f>
        <v>0</v>
      </c>
      <c r="O7" s="61">
        <f>PONew!O7-POOld!O7</f>
        <v>0</v>
      </c>
      <c r="P7" s="61">
        <f>PONew!P7-POOld!P7</f>
        <v>0</v>
      </c>
      <c r="Q7" s="61">
        <f>PONew!Q7-POOld!Q7</f>
        <v>0</v>
      </c>
      <c r="R7" s="61">
        <f>PONew!R7-POOld!R7</f>
        <v>0</v>
      </c>
      <c r="S7" s="61">
        <f>PONew!S7-POOld!S7</f>
        <v>0</v>
      </c>
      <c r="T7" s="61">
        <f>PONew!T7-POOld!T7</f>
        <v>0</v>
      </c>
      <c r="U7" s="61">
        <f>PONew!U7-POOld!U7</f>
        <v>0</v>
      </c>
      <c r="V7" s="61">
        <f>PONew!V7-POOld!V7</f>
        <v>1</v>
      </c>
      <c r="W7" s="61">
        <f>PONew!W7-POOld!W7</f>
        <v>0</v>
      </c>
      <c r="X7" s="42">
        <f t="shared" ref="X7:X38" si="8">SUM(E7:O7)</f>
        <v>-2</v>
      </c>
      <c r="Y7" s="5">
        <f t="shared" ref="Y7:Y38" si="9">SUM(P7:V7)</f>
        <v>1</v>
      </c>
      <c r="Z7" s="5">
        <f t="shared" ref="Z7:Z38" si="10">SUM(W7)</f>
        <v>0</v>
      </c>
      <c r="AA7" s="37">
        <f t="shared" ref="AA7:AA38" si="11">D7-X7-Y7-Z7</f>
        <v>0</v>
      </c>
    </row>
    <row r="8" spans="1:27" s="22" customFormat="1" x14ac:dyDescent="0.2">
      <c r="A8" s="35">
        <v>7</v>
      </c>
      <c r="B8" s="36" t="s">
        <v>16</v>
      </c>
      <c r="C8" s="20" t="s">
        <v>23</v>
      </c>
      <c r="D8" s="54">
        <f t="shared" si="7"/>
        <v>5</v>
      </c>
      <c r="E8" s="61">
        <f>PONew!E8-POOld!E8</f>
        <v>-1</v>
      </c>
      <c r="F8" s="61">
        <f>PONew!F8-POOld!F8</f>
        <v>1</v>
      </c>
      <c r="G8" s="61">
        <f>PONew!G8-POOld!G8</f>
        <v>1</v>
      </c>
      <c r="H8" s="61">
        <f>PONew!H8-POOld!H8</f>
        <v>1</v>
      </c>
      <c r="I8" s="61">
        <f>PONew!I8-POOld!I8</f>
        <v>-1</v>
      </c>
      <c r="J8" s="61">
        <f>PONew!J8-POOld!J8</f>
        <v>1</v>
      </c>
      <c r="K8" s="61">
        <f>PONew!K8-POOld!K8</f>
        <v>2</v>
      </c>
      <c r="L8" s="61">
        <f>PONew!L8-POOld!L8</f>
        <v>0</v>
      </c>
      <c r="M8" s="61">
        <f>PONew!M8-POOld!M8</f>
        <v>0</v>
      </c>
      <c r="N8" s="61">
        <f>PONew!N8-POOld!N8</f>
        <v>0</v>
      </c>
      <c r="O8" s="61">
        <f>PONew!O8-POOld!O8</f>
        <v>0</v>
      </c>
      <c r="P8" s="61">
        <f>PONew!P8-POOld!P8</f>
        <v>0</v>
      </c>
      <c r="Q8" s="61">
        <f>PONew!Q8-POOld!Q8</f>
        <v>0</v>
      </c>
      <c r="R8" s="61">
        <f>PONew!R8-POOld!R8</f>
        <v>1</v>
      </c>
      <c r="S8" s="61">
        <f>PONew!S8-POOld!S8</f>
        <v>0</v>
      </c>
      <c r="T8" s="61">
        <f>PONew!T8-POOld!T8</f>
        <v>0</v>
      </c>
      <c r="U8" s="61">
        <f>PONew!U8-POOld!U8</f>
        <v>-1</v>
      </c>
      <c r="V8" s="61">
        <f>PONew!V8-POOld!V8</f>
        <v>1</v>
      </c>
      <c r="W8" s="61">
        <f>PONew!W8-POOld!W8</f>
        <v>0</v>
      </c>
      <c r="X8" s="42">
        <f t="shared" si="8"/>
        <v>4</v>
      </c>
      <c r="Y8" s="5">
        <f t="shared" si="9"/>
        <v>1</v>
      </c>
      <c r="Z8" s="5">
        <f t="shared" si="10"/>
        <v>0</v>
      </c>
      <c r="AA8" s="37">
        <f t="shared" si="11"/>
        <v>0</v>
      </c>
    </row>
    <row r="9" spans="1:27" s="22" customFormat="1" x14ac:dyDescent="0.2">
      <c r="A9" s="35">
        <v>8</v>
      </c>
      <c r="B9" s="36" t="s">
        <v>16</v>
      </c>
      <c r="C9" s="20" t="s">
        <v>41</v>
      </c>
      <c r="D9" s="54">
        <f t="shared" si="7"/>
        <v>0</v>
      </c>
      <c r="E9" s="61">
        <f>PONew!E9-POOld!E9</f>
        <v>-1</v>
      </c>
      <c r="F9" s="61">
        <f>PONew!F9-POOld!F9</f>
        <v>1</v>
      </c>
      <c r="G9" s="61">
        <f>PONew!G9-POOld!G9</f>
        <v>0</v>
      </c>
      <c r="H9" s="61">
        <f>PONew!H9-POOld!H9</f>
        <v>0</v>
      </c>
      <c r="I9" s="61">
        <f>PONew!I9-POOld!I9</f>
        <v>-1</v>
      </c>
      <c r="J9" s="61">
        <f>PONew!J9-POOld!J9</f>
        <v>0</v>
      </c>
      <c r="K9" s="61">
        <f>PONew!K9-POOld!K9</f>
        <v>-1</v>
      </c>
      <c r="L9" s="61">
        <f>PONew!L9-POOld!L9</f>
        <v>0</v>
      </c>
      <c r="M9" s="61">
        <f>PONew!M9-POOld!M9</f>
        <v>0</v>
      </c>
      <c r="N9" s="61">
        <f>PONew!N9-POOld!N9</f>
        <v>0</v>
      </c>
      <c r="O9" s="61">
        <f>PONew!O9-POOld!O9</f>
        <v>0</v>
      </c>
      <c r="P9" s="61">
        <f>PONew!P9-POOld!P9</f>
        <v>0</v>
      </c>
      <c r="Q9" s="61">
        <f>PONew!Q9-POOld!Q9</f>
        <v>0</v>
      </c>
      <c r="R9" s="61">
        <f>PONew!R9-POOld!R9</f>
        <v>1</v>
      </c>
      <c r="S9" s="61">
        <f>PONew!S9-POOld!S9</f>
        <v>0</v>
      </c>
      <c r="T9" s="61">
        <f>PONew!T9-POOld!T9</f>
        <v>0</v>
      </c>
      <c r="U9" s="61">
        <f>PONew!U9-POOld!U9</f>
        <v>0</v>
      </c>
      <c r="V9" s="61">
        <f>PONew!V9-POOld!V9</f>
        <v>1</v>
      </c>
      <c r="W9" s="61">
        <f>PONew!W9-POOld!W9</f>
        <v>0</v>
      </c>
      <c r="X9" s="42">
        <f t="shared" si="8"/>
        <v>-2</v>
      </c>
      <c r="Y9" s="5">
        <f t="shared" si="9"/>
        <v>2</v>
      </c>
      <c r="Z9" s="5">
        <f t="shared" si="10"/>
        <v>0</v>
      </c>
      <c r="AA9" s="37">
        <f t="shared" si="11"/>
        <v>0</v>
      </c>
    </row>
    <row r="10" spans="1:27" s="22" customFormat="1" x14ac:dyDescent="0.2">
      <c r="A10" s="35">
        <v>9</v>
      </c>
      <c r="B10" s="36" t="s">
        <v>16</v>
      </c>
      <c r="C10" s="20" t="s">
        <v>25</v>
      </c>
      <c r="D10" s="54">
        <f t="shared" si="7"/>
        <v>-2</v>
      </c>
      <c r="E10" s="61">
        <f>PONew!E10-POOld!E10</f>
        <v>-1</v>
      </c>
      <c r="F10" s="61">
        <f>PONew!F10-POOld!F10</f>
        <v>1</v>
      </c>
      <c r="G10" s="61">
        <f>PONew!G10-POOld!G10</f>
        <v>0</v>
      </c>
      <c r="H10" s="61">
        <f>PONew!H10-POOld!H10</f>
        <v>0</v>
      </c>
      <c r="I10" s="61">
        <f>PONew!I10-POOld!I10</f>
        <v>-1</v>
      </c>
      <c r="J10" s="61">
        <f>PONew!J10-POOld!J10</f>
        <v>1</v>
      </c>
      <c r="K10" s="61">
        <f>PONew!K10-POOld!K10</f>
        <v>-1</v>
      </c>
      <c r="L10" s="61">
        <f>PONew!L10-POOld!L10</f>
        <v>0</v>
      </c>
      <c r="M10" s="61">
        <f>PONew!M10-POOld!M10</f>
        <v>0</v>
      </c>
      <c r="N10" s="61">
        <f>PONew!N10-POOld!N10</f>
        <v>0</v>
      </c>
      <c r="O10" s="61">
        <f>PONew!O10-POOld!O10</f>
        <v>0</v>
      </c>
      <c r="P10" s="61">
        <f>PONew!P10-POOld!P10</f>
        <v>0</v>
      </c>
      <c r="Q10" s="61">
        <f>PONew!Q10-POOld!Q10</f>
        <v>0</v>
      </c>
      <c r="R10" s="61">
        <f>PONew!R10-POOld!R10</f>
        <v>-1</v>
      </c>
      <c r="S10" s="61">
        <f>PONew!S10-POOld!S10</f>
        <v>0</v>
      </c>
      <c r="T10" s="61">
        <f>PONew!T10-POOld!T10</f>
        <v>0</v>
      </c>
      <c r="U10" s="61">
        <f>PONew!U10-POOld!U10</f>
        <v>-1</v>
      </c>
      <c r="V10" s="61">
        <f>PONew!V10-POOld!V10</f>
        <v>1</v>
      </c>
      <c r="W10" s="61">
        <f>PONew!W10-POOld!W10</f>
        <v>0</v>
      </c>
      <c r="X10" s="42">
        <f t="shared" si="8"/>
        <v>-1</v>
      </c>
      <c r="Y10" s="5">
        <f t="shared" si="9"/>
        <v>-1</v>
      </c>
      <c r="Z10" s="5">
        <f t="shared" si="10"/>
        <v>0</v>
      </c>
      <c r="AA10" s="37">
        <f t="shared" si="11"/>
        <v>0</v>
      </c>
    </row>
    <row r="11" spans="1:27" s="22" customFormat="1" x14ac:dyDescent="0.2">
      <c r="A11" s="35">
        <v>10</v>
      </c>
      <c r="B11" s="36" t="s">
        <v>16</v>
      </c>
      <c r="C11" s="20" t="s">
        <v>26</v>
      </c>
      <c r="D11" s="54">
        <f t="shared" si="7"/>
        <v>-4</v>
      </c>
      <c r="E11" s="61">
        <f>PONew!E11-POOld!E11</f>
        <v>-1</v>
      </c>
      <c r="F11" s="61">
        <f>PONew!F11-POOld!F11</f>
        <v>0</v>
      </c>
      <c r="G11" s="61">
        <f>PONew!G11-POOld!G11</f>
        <v>0</v>
      </c>
      <c r="H11" s="61">
        <f>PONew!H11-POOld!H11</f>
        <v>0</v>
      </c>
      <c r="I11" s="61">
        <f>PONew!I11-POOld!I11</f>
        <v>-1</v>
      </c>
      <c r="J11" s="61">
        <f>PONew!J11-POOld!J11</f>
        <v>0</v>
      </c>
      <c r="K11" s="61">
        <f>PONew!K11-POOld!K11</f>
        <v>-1</v>
      </c>
      <c r="L11" s="61">
        <f>PONew!L11-POOld!L11</f>
        <v>0</v>
      </c>
      <c r="M11" s="61">
        <f>PONew!M11-POOld!M11</f>
        <v>0</v>
      </c>
      <c r="N11" s="61">
        <f>PONew!N11-POOld!N11</f>
        <v>0</v>
      </c>
      <c r="O11" s="61">
        <f>PONew!O11-POOld!O11</f>
        <v>0</v>
      </c>
      <c r="P11" s="61">
        <f>PONew!P11-POOld!P11</f>
        <v>0</v>
      </c>
      <c r="Q11" s="61">
        <f>PONew!Q11-POOld!Q11</f>
        <v>0</v>
      </c>
      <c r="R11" s="61">
        <f>PONew!R11-POOld!R11</f>
        <v>-1</v>
      </c>
      <c r="S11" s="61">
        <f>PONew!S11-POOld!S11</f>
        <v>0</v>
      </c>
      <c r="T11" s="61">
        <f>PONew!T11-POOld!T11</f>
        <v>0</v>
      </c>
      <c r="U11" s="61">
        <f>PONew!U11-POOld!U11</f>
        <v>-1</v>
      </c>
      <c r="V11" s="61">
        <f>PONew!V11-POOld!V11</f>
        <v>1</v>
      </c>
      <c r="W11" s="61">
        <f>PONew!W11-POOld!W11</f>
        <v>0</v>
      </c>
      <c r="X11" s="42">
        <f t="shared" si="8"/>
        <v>-3</v>
      </c>
      <c r="Y11" s="5">
        <f t="shared" si="9"/>
        <v>-1</v>
      </c>
      <c r="Z11" s="5">
        <f t="shared" si="10"/>
        <v>0</v>
      </c>
      <c r="AA11" s="37">
        <f t="shared" si="11"/>
        <v>0</v>
      </c>
    </row>
    <row r="12" spans="1:27" s="22" customFormat="1" x14ac:dyDescent="0.2">
      <c r="A12" s="35">
        <v>11</v>
      </c>
      <c r="B12" s="36" t="s">
        <v>16</v>
      </c>
      <c r="C12" s="20" t="s">
        <v>28</v>
      </c>
      <c r="D12" s="54">
        <f t="shared" si="7"/>
        <v>-3</v>
      </c>
      <c r="E12" s="61">
        <f>PONew!E12-POOld!E12</f>
        <v>-1</v>
      </c>
      <c r="F12" s="61">
        <f>PONew!F12-POOld!F12</f>
        <v>1</v>
      </c>
      <c r="G12" s="61">
        <f>PONew!G12-POOld!G12</f>
        <v>1</v>
      </c>
      <c r="H12" s="61">
        <f>PONew!H12-POOld!H12</f>
        <v>0</v>
      </c>
      <c r="I12" s="61">
        <f>PONew!I12-POOld!I12</f>
        <v>-1</v>
      </c>
      <c r="J12" s="61">
        <f>PONew!J12-POOld!J12</f>
        <v>1</v>
      </c>
      <c r="K12" s="61">
        <f>PONew!K12-POOld!K12</f>
        <v>-1</v>
      </c>
      <c r="L12" s="61">
        <f>PONew!L12-POOld!L12</f>
        <v>0</v>
      </c>
      <c r="M12" s="61">
        <f>PONew!M12-POOld!M12</f>
        <v>0</v>
      </c>
      <c r="N12" s="61">
        <f>PONew!N12-POOld!N12</f>
        <v>0</v>
      </c>
      <c r="O12" s="61">
        <f>PONew!O12-POOld!O12</f>
        <v>0</v>
      </c>
      <c r="P12" s="61">
        <f>PONew!P12-POOld!P12</f>
        <v>0</v>
      </c>
      <c r="Q12" s="61">
        <f>PONew!Q12-POOld!Q12</f>
        <v>0</v>
      </c>
      <c r="R12" s="61">
        <f>PONew!R12-POOld!R12</f>
        <v>-1</v>
      </c>
      <c r="S12" s="61">
        <f>PONew!S12-POOld!S12</f>
        <v>0</v>
      </c>
      <c r="T12" s="61">
        <f>PONew!T12-POOld!T12</f>
        <v>-1</v>
      </c>
      <c r="U12" s="61">
        <f>PONew!U12-POOld!U12</f>
        <v>0</v>
      </c>
      <c r="V12" s="61">
        <f>PONew!V12-POOld!V12</f>
        <v>0</v>
      </c>
      <c r="W12" s="61">
        <f>PONew!W12-POOld!W12</f>
        <v>-1</v>
      </c>
      <c r="X12" s="42">
        <f t="shared" si="8"/>
        <v>0</v>
      </c>
      <c r="Y12" s="5">
        <f t="shared" si="9"/>
        <v>-2</v>
      </c>
      <c r="Z12" s="5">
        <f t="shared" si="10"/>
        <v>-1</v>
      </c>
      <c r="AA12" s="37">
        <f t="shared" si="11"/>
        <v>0</v>
      </c>
    </row>
    <row r="13" spans="1:27" s="22" customFormat="1" x14ac:dyDescent="0.2">
      <c r="A13" s="35">
        <v>12</v>
      </c>
      <c r="B13" s="36" t="s">
        <v>16</v>
      </c>
      <c r="C13" s="20" t="s">
        <v>29</v>
      </c>
      <c r="D13" s="54">
        <f t="shared" si="7"/>
        <v>-4</v>
      </c>
      <c r="E13" s="61">
        <f>PONew!E13-POOld!E13</f>
        <v>-1</v>
      </c>
      <c r="F13" s="61">
        <f>PONew!F13-POOld!F13</f>
        <v>0</v>
      </c>
      <c r="G13" s="61">
        <f>PONew!G13-POOld!G13</f>
        <v>0</v>
      </c>
      <c r="H13" s="61">
        <f>PONew!H13-POOld!H13</f>
        <v>0</v>
      </c>
      <c r="I13" s="61">
        <f>PONew!I13-POOld!I13</f>
        <v>-1</v>
      </c>
      <c r="J13" s="61">
        <f>PONew!J13-POOld!J13</f>
        <v>0</v>
      </c>
      <c r="K13" s="61">
        <f>PONew!K13-POOld!K13</f>
        <v>-1</v>
      </c>
      <c r="L13" s="61">
        <f>PONew!L13-POOld!L13</f>
        <v>0</v>
      </c>
      <c r="M13" s="61">
        <f>PONew!M13-POOld!M13</f>
        <v>0</v>
      </c>
      <c r="N13" s="61">
        <f>PONew!N13-POOld!N13</f>
        <v>0</v>
      </c>
      <c r="O13" s="61">
        <f>PONew!O13-POOld!O13</f>
        <v>0</v>
      </c>
      <c r="P13" s="61">
        <f>PONew!P13-POOld!P13</f>
        <v>0</v>
      </c>
      <c r="Q13" s="61">
        <f>PONew!Q13-POOld!Q13</f>
        <v>0</v>
      </c>
      <c r="R13" s="61">
        <f>PONew!R13-POOld!R13</f>
        <v>-1</v>
      </c>
      <c r="S13" s="61">
        <f>PONew!S13-POOld!S13</f>
        <v>0</v>
      </c>
      <c r="T13" s="61">
        <f>PONew!T13-POOld!T13</f>
        <v>0</v>
      </c>
      <c r="U13" s="61">
        <f>PONew!U13-POOld!U13</f>
        <v>-1</v>
      </c>
      <c r="V13" s="61">
        <f>PONew!V13-POOld!V13</f>
        <v>1</v>
      </c>
      <c r="W13" s="61">
        <f>PONew!W13-POOld!W13</f>
        <v>0</v>
      </c>
      <c r="X13" s="42">
        <f t="shared" si="8"/>
        <v>-3</v>
      </c>
      <c r="Y13" s="5">
        <f t="shared" si="9"/>
        <v>-1</v>
      </c>
      <c r="Z13" s="5">
        <f t="shared" si="10"/>
        <v>0</v>
      </c>
      <c r="AA13" s="37">
        <f t="shared" si="11"/>
        <v>0</v>
      </c>
    </row>
    <row r="14" spans="1:27" s="22" customFormat="1" x14ac:dyDescent="0.2">
      <c r="A14" s="35">
        <v>13</v>
      </c>
      <c r="B14" s="36" t="s">
        <v>16</v>
      </c>
      <c r="C14" s="20" t="s">
        <v>57</v>
      </c>
      <c r="D14" s="54">
        <f t="shared" si="7"/>
        <v>1</v>
      </c>
      <c r="E14" s="61">
        <f>PONew!E14-POOld!E14</f>
        <v>-1</v>
      </c>
      <c r="F14" s="61">
        <f>PONew!F14-POOld!F14</f>
        <v>1</v>
      </c>
      <c r="G14" s="61">
        <f>PONew!G14-POOld!G14</f>
        <v>1</v>
      </c>
      <c r="H14" s="61">
        <f>PONew!H14-POOld!H14</f>
        <v>1</v>
      </c>
      <c r="I14" s="61">
        <f>PONew!I14-POOld!I14</f>
        <v>-1</v>
      </c>
      <c r="J14" s="61">
        <f>PONew!J14-POOld!J14</f>
        <v>1</v>
      </c>
      <c r="K14" s="61">
        <f>PONew!K14-POOld!K14</f>
        <v>2</v>
      </c>
      <c r="L14" s="61">
        <f>PONew!L14-POOld!L14</f>
        <v>0</v>
      </c>
      <c r="M14" s="61">
        <f>PONew!M14-POOld!M14</f>
        <v>0</v>
      </c>
      <c r="N14" s="61">
        <f>PONew!N14-POOld!N14</f>
        <v>0</v>
      </c>
      <c r="O14" s="61">
        <f>PONew!O14-POOld!O14</f>
        <v>0</v>
      </c>
      <c r="P14" s="61">
        <f>PONew!P14-POOld!P14</f>
        <v>0</v>
      </c>
      <c r="Q14" s="61">
        <f>PONew!Q14-POOld!Q14</f>
        <v>0</v>
      </c>
      <c r="R14" s="61">
        <f>PONew!R14-POOld!R14</f>
        <v>0</v>
      </c>
      <c r="S14" s="61">
        <f>PONew!S14-POOld!S14</f>
        <v>0</v>
      </c>
      <c r="T14" s="61">
        <f>PONew!T14-POOld!T14</f>
        <v>-1</v>
      </c>
      <c r="U14" s="61">
        <f>PONew!U14-POOld!U14</f>
        <v>0</v>
      </c>
      <c r="V14" s="61">
        <f>PONew!V14-POOld!V14</f>
        <v>0</v>
      </c>
      <c r="W14" s="61">
        <f>PONew!W14-POOld!W14</f>
        <v>-2</v>
      </c>
      <c r="X14" s="42">
        <f t="shared" si="8"/>
        <v>4</v>
      </c>
      <c r="Y14" s="5">
        <f t="shared" si="9"/>
        <v>-1</v>
      </c>
      <c r="Z14" s="5">
        <f t="shared" si="10"/>
        <v>-2</v>
      </c>
      <c r="AA14" s="37">
        <f t="shared" si="11"/>
        <v>0</v>
      </c>
    </row>
    <row r="15" spans="1:27" s="22" customFormat="1" x14ac:dyDescent="0.2">
      <c r="A15" s="35">
        <v>14</v>
      </c>
      <c r="B15" s="36" t="s">
        <v>16</v>
      </c>
      <c r="C15" s="20" t="s">
        <v>72</v>
      </c>
      <c r="D15" s="54">
        <f t="shared" si="7"/>
        <v>-2</v>
      </c>
      <c r="E15" s="61">
        <f>PONew!E15-POOld!E15</f>
        <v>-1</v>
      </c>
      <c r="F15" s="61">
        <f>PONew!F15-POOld!F15</f>
        <v>1</v>
      </c>
      <c r="G15" s="61">
        <f>PONew!G15-POOld!G15</f>
        <v>0</v>
      </c>
      <c r="H15" s="61">
        <f>PONew!H15-POOld!H15</f>
        <v>0</v>
      </c>
      <c r="I15" s="61">
        <f>PONew!I15-POOld!I15</f>
        <v>-1</v>
      </c>
      <c r="J15" s="61">
        <f>PONew!J15-POOld!J15</f>
        <v>1</v>
      </c>
      <c r="K15" s="61">
        <f>PONew!K15-POOld!K15</f>
        <v>-1</v>
      </c>
      <c r="L15" s="61">
        <f>PONew!L15-POOld!L15</f>
        <v>0</v>
      </c>
      <c r="M15" s="61">
        <f>PONew!M15-POOld!M15</f>
        <v>0</v>
      </c>
      <c r="N15" s="61">
        <f>PONew!N15-POOld!N15</f>
        <v>0</v>
      </c>
      <c r="O15" s="61">
        <f>PONew!O15-POOld!O15</f>
        <v>0</v>
      </c>
      <c r="P15" s="61">
        <f>PONew!P15-POOld!P15</f>
        <v>0</v>
      </c>
      <c r="Q15" s="61">
        <f>PONew!Q15-POOld!Q15</f>
        <v>0</v>
      </c>
      <c r="R15" s="61">
        <f>PONew!R15-POOld!R15</f>
        <v>-2</v>
      </c>
      <c r="S15" s="61">
        <f>PONew!S15-POOld!S15</f>
        <v>0</v>
      </c>
      <c r="T15" s="61">
        <f>PONew!T15-POOld!T15</f>
        <v>0</v>
      </c>
      <c r="U15" s="61">
        <f>PONew!U15-POOld!U15</f>
        <v>0</v>
      </c>
      <c r="V15" s="61">
        <f>PONew!V15-POOld!V15</f>
        <v>1</v>
      </c>
      <c r="W15" s="61">
        <f>PONew!W15-POOld!W15</f>
        <v>0</v>
      </c>
      <c r="X15" s="42">
        <f t="shared" si="8"/>
        <v>-1</v>
      </c>
      <c r="Y15" s="5">
        <f t="shared" si="9"/>
        <v>-1</v>
      </c>
      <c r="Z15" s="5">
        <f t="shared" si="10"/>
        <v>0</v>
      </c>
      <c r="AA15" s="37">
        <f t="shared" si="11"/>
        <v>0</v>
      </c>
    </row>
    <row r="16" spans="1:27" s="22" customFormat="1" x14ac:dyDescent="0.2">
      <c r="A16" s="35">
        <v>15</v>
      </c>
      <c r="B16" s="36" t="s">
        <v>16</v>
      </c>
      <c r="C16" s="20" t="s">
        <v>33</v>
      </c>
      <c r="D16" s="54">
        <f t="shared" si="7"/>
        <v>-4</v>
      </c>
      <c r="E16" s="61">
        <f>PONew!E16-POOld!E16</f>
        <v>-1</v>
      </c>
      <c r="F16" s="61">
        <f>PONew!F16-POOld!F16</f>
        <v>0</v>
      </c>
      <c r="G16" s="61">
        <f>PONew!G16-POOld!G16</f>
        <v>0</v>
      </c>
      <c r="H16" s="61">
        <f>PONew!H16-POOld!H16</f>
        <v>0</v>
      </c>
      <c r="I16" s="61">
        <f>PONew!I16-POOld!I16</f>
        <v>-1</v>
      </c>
      <c r="J16" s="61">
        <f>PONew!J16-POOld!J16</f>
        <v>0</v>
      </c>
      <c r="K16" s="61">
        <f>PONew!K16-POOld!K16</f>
        <v>-1</v>
      </c>
      <c r="L16" s="61">
        <f>PONew!L16-POOld!L16</f>
        <v>0</v>
      </c>
      <c r="M16" s="61">
        <f>PONew!M16-POOld!M16</f>
        <v>0</v>
      </c>
      <c r="N16" s="61">
        <f>PONew!N16-POOld!N16</f>
        <v>0</v>
      </c>
      <c r="O16" s="61">
        <f>PONew!O16-POOld!O16</f>
        <v>0</v>
      </c>
      <c r="P16" s="61">
        <f>PONew!P16-POOld!P16</f>
        <v>0</v>
      </c>
      <c r="Q16" s="61">
        <f>PONew!Q16-POOld!Q16</f>
        <v>0</v>
      </c>
      <c r="R16" s="61">
        <f>PONew!R16-POOld!R16</f>
        <v>-1</v>
      </c>
      <c r="S16" s="61">
        <f>PONew!S16-POOld!S16</f>
        <v>0</v>
      </c>
      <c r="T16" s="61">
        <f>PONew!T16-POOld!T16</f>
        <v>0</v>
      </c>
      <c r="U16" s="61">
        <f>PONew!U16-POOld!U16</f>
        <v>-1</v>
      </c>
      <c r="V16" s="61">
        <f>PONew!V16-POOld!V16</f>
        <v>1</v>
      </c>
      <c r="W16" s="61">
        <f>PONew!W16-POOld!W16</f>
        <v>0</v>
      </c>
      <c r="X16" s="42">
        <f t="shared" si="8"/>
        <v>-3</v>
      </c>
      <c r="Y16" s="5">
        <f t="shared" si="9"/>
        <v>-1</v>
      </c>
      <c r="Z16" s="5">
        <f t="shared" si="10"/>
        <v>0</v>
      </c>
      <c r="AA16" s="37">
        <f t="shared" si="11"/>
        <v>0</v>
      </c>
    </row>
    <row r="17" spans="1:27" s="22" customFormat="1" x14ac:dyDescent="0.2">
      <c r="A17" s="35">
        <v>16</v>
      </c>
      <c r="B17" s="36" t="s">
        <v>16</v>
      </c>
      <c r="C17" s="20" t="s">
        <v>34</v>
      </c>
      <c r="D17" s="54">
        <f t="shared" si="7"/>
        <v>3</v>
      </c>
      <c r="E17" s="61">
        <f>PONew!E17-POOld!E17</f>
        <v>-1</v>
      </c>
      <c r="F17" s="61">
        <f>PONew!F17-POOld!F17</f>
        <v>1</v>
      </c>
      <c r="G17" s="61">
        <f>PONew!G17-POOld!G17</f>
        <v>1</v>
      </c>
      <c r="H17" s="61">
        <f>PONew!H17-POOld!H17</f>
        <v>1</v>
      </c>
      <c r="I17" s="61">
        <f>PONew!I17-POOld!I17</f>
        <v>-1</v>
      </c>
      <c r="J17" s="61">
        <f>PONew!J17-POOld!J17</f>
        <v>1</v>
      </c>
      <c r="K17" s="61">
        <f>PONew!K17-POOld!K17</f>
        <v>0</v>
      </c>
      <c r="L17" s="61">
        <f>PONew!L17-POOld!L17</f>
        <v>0</v>
      </c>
      <c r="M17" s="61">
        <f>PONew!M17-POOld!M17</f>
        <v>0</v>
      </c>
      <c r="N17" s="61">
        <f>PONew!N17-POOld!N17</f>
        <v>0</v>
      </c>
      <c r="O17" s="61">
        <f>PONew!O17-POOld!O17</f>
        <v>0</v>
      </c>
      <c r="P17" s="61">
        <f>PONew!P17-POOld!P17</f>
        <v>0</v>
      </c>
      <c r="Q17" s="61">
        <f>PONew!Q17-POOld!Q17</f>
        <v>0</v>
      </c>
      <c r="R17" s="61">
        <f>PONew!R17-POOld!R17</f>
        <v>0</v>
      </c>
      <c r="S17" s="61">
        <f>PONew!S17-POOld!S17</f>
        <v>0</v>
      </c>
      <c r="T17" s="61">
        <f>PONew!T17-POOld!T17</f>
        <v>0</v>
      </c>
      <c r="U17" s="61">
        <f>PONew!U17-POOld!U17</f>
        <v>0</v>
      </c>
      <c r="V17" s="61">
        <f>PONew!V17-POOld!V17</f>
        <v>1</v>
      </c>
      <c r="W17" s="61">
        <f>PONew!W17-POOld!W17</f>
        <v>0</v>
      </c>
      <c r="X17" s="42">
        <f t="shared" si="8"/>
        <v>2</v>
      </c>
      <c r="Y17" s="5">
        <f t="shared" si="9"/>
        <v>1</v>
      </c>
      <c r="Z17" s="5">
        <f t="shared" si="10"/>
        <v>0</v>
      </c>
      <c r="AA17" s="37">
        <f t="shared" si="11"/>
        <v>0</v>
      </c>
    </row>
    <row r="18" spans="1:27" x14ac:dyDescent="0.2">
      <c r="A18" s="35">
        <v>17</v>
      </c>
      <c r="B18" s="9" t="s">
        <v>18</v>
      </c>
      <c r="C18" s="58" t="s">
        <v>22</v>
      </c>
      <c r="D18" s="54">
        <f t="shared" si="7"/>
        <v>-6</v>
      </c>
      <c r="E18" s="61">
        <f>PONew!E18-POOld!E18</f>
        <v>0</v>
      </c>
      <c r="F18" s="61">
        <f>PONew!F18-POOld!F18</f>
        <v>0</v>
      </c>
      <c r="G18" s="61">
        <f>PONew!G18-POOld!G18</f>
        <v>-3</v>
      </c>
      <c r="H18" s="61">
        <f>PONew!H18-POOld!H18</f>
        <v>0</v>
      </c>
      <c r="I18" s="61">
        <f>PONew!I18-POOld!I18</f>
        <v>-1</v>
      </c>
      <c r="J18" s="61">
        <f>PONew!J18-POOld!J18</f>
        <v>0</v>
      </c>
      <c r="K18" s="61">
        <f>PONew!K18-POOld!K18</f>
        <v>0</v>
      </c>
      <c r="L18" s="61">
        <f>PONew!L18-POOld!L18</f>
        <v>0</v>
      </c>
      <c r="M18" s="61">
        <f>PONew!M18-POOld!M18</f>
        <v>0</v>
      </c>
      <c r="N18" s="61">
        <f>PONew!N18-POOld!N18</f>
        <v>0</v>
      </c>
      <c r="O18" s="61">
        <f>PONew!O18-POOld!O18</f>
        <v>0</v>
      </c>
      <c r="P18" s="61">
        <f>PONew!P18-POOld!P18</f>
        <v>0</v>
      </c>
      <c r="Q18" s="61">
        <f>PONew!Q18-POOld!Q18</f>
        <v>0</v>
      </c>
      <c r="R18" s="61">
        <f>PONew!R18-POOld!R18</f>
        <v>0</v>
      </c>
      <c r="S18" s="61">
        <f>PONew!S18-POOld!S18</f>
        <v>0</v>
      </c>
      <c r="T18" s="61">
        <f>PONew!T18-POOld!T18</f>
        <v>0</v>
      </c>
      <c r="U18" s="61">
        <f>PONew!U18-POOld!U18</f>
        <v>0</v>
      </c>
      <c r="V18" s="61">
        <f>PONew!V18-POOld!V18</f>
        <v>0</v>
      </c>
      <c r="W18" s="61">
        <f>PONew!W18-POOld!W18</f>
        <v>-2</v>
      </c>
      <c r="X18" s="42">
        <f t="shared" si="8"/>
        <v>-4</v>
      </c>
      <c r="Y18" s="5">
        <f t="shared" si="9"/>
        <v>0</v>
      </c>
      <c r="Z18" s="5">
        <f t="shared" si="10"/>
        <v>-2</v>
      </c>
      <c r="AA18" s="6">
        <f t="shared" si="11"/>
        <v>0</v>
      </c>
    </row>
    <row r="19" spans="1:27" x14ac:dyDescent="0.2">
      <c r="A19" s="35">
        <v>18</v>
      </c>
      <c r="B19" s="9" t="s">
        <v>18</v>
      </c>
      <c r="C19" s="58" t="s">
        <v>23</v>
      </c>
      <c r="D19" s="54">
        <f t="shared" si="7"/>
        <v>-9</v>
      </c>
      <c r="E19" s="61">
        <f>PONew!E19-POOld!E19</f>
        <v>0</v>
      </c>
      <c r="F19" s="61">
        <f>PONew!F19-POOld!F19</f>
        <v>0</v>
      </c>
      <c r="G19" s="61">
        <f>PONew!G19-POOld!G19</f>
        <v>-3</v>
      </c>
      <c r="H19" s="61">
        <f>PONew!H19-POOld!H19</f>
        <v>0</v>
      </c>
      <c r="I19" s="61">
        <f>PONew!I19-POOld!I19</f>
        <v>-1</v>
      </c>
      <c r="J19" s="61">
        <f>PONew!J19-POOld!J19</f>
        <v>0</v>
      </c>
      <c r="K19" s="61">
        <f>PONew!K19-POOld!K19</f>
        <v>0</v>
      </c>
      <c r="L19" s="61">
        <f>PONew!L19-POOld!L19</f>
        <v>0</v>
      </c>
      <c r="M19" s="61">
        <f>PONew!M19-POOld!M19</f>
        <v>0</v>
      </c>
      <c r="N19" s="61">
        <f>PONew!N19-POOld!N19</f>
        <v>0</v>
      </c>
      <c r="O19" s="61">
        <f>PONew!O19-POOld!O19</f>
        <v>0</v>
      </c>
      <c r="P19" s="61">
        <f>PONew!P19-POOld!P19</f>
        <v>-1</v>
      </c>
      <c r="Q19" s="61">
        <f>PONew!Q19-POOld!Q19</f>
        <v>0</v>
      </c>
      <c r="R19" s="61">
        <f>PONew!R19-POOld!R19</f>
        <v>-1</v>
      </c>
      <c r="S19" s="61">
        <f>PONew!S19-POOld!S19</f>
        <v>0</v>
      </c>
      <c r="T19" s="61">
        <f>PONew!T19-POOld!T19</f>
        <v>0</v>
      </c>
      <c r="U19" s="61">
        <f>PONew!U19-POOld!U19</f>
        <v>-1</v>
      </c>
      <c r="V19" s="61">
        <f>PONew!V19-POOld!V19</f>
        <v>0</v>
      </c>
      <c r="W19" s="61">
        <f>PONew!W19-POOld!W19</f>
        <v>-2</v>
      </c>
      <c r="X19" s="42">
        <f t="shared" si="8"/>
        <v>-4</v>
      </c>
      <c r="Y19" s="5">
        <f t="shared" si="9"/>
        <v>-3</v>
      </c>
      <c r="Z19" s="5">
        <f t="shared" si="10"/>
        <v>-2</v>
      </c>
      <c r="AA19" s="6">
        <f t="shared" si="11"/>
        <v>0</v>
      </c>
    </row>
    <row r="20" spans="1:27" x14ac:dyDescent="0.2">
      <c r="A20" s="35">
        <v>19</v>
      </c>
      <c r="B20" s="9" t="s">
        <v>18</v>
      </c>
      <c r="C20" s="58" t="s">
        <v>24</v>
      </c>
      <c r="D20" s="54">
        <f t="shared" si="7"/>
        <v>2</v>
      </c>
      <c r="E20" s="61">
        <f>PONew!E20-POOld!E20</f>
        <v>0</v>
      </c>
      <c r="F20" s="61">
        <f>PONew!F20-POOld!F20</f>
        <v>0</v>
      </c>
      <c r="G20" s="61">
        <f>PONew!G20-POOld!G20</f>
        <v>2</v>
      </c>
      <c r="H20" s="61">
        <f>PONew!H20-POOld!H20</f>
        <v>0</v>
      </c>
      <c r="I20" s="61">
        <f>PONew!I20-POOld!I20</f>
        <v>0</v>
      </c>
      <c r="J20" s="61">
        <f>PONew!J20-POOld!J20</f>
        <v>0</v>
      </c>
      <c r="K20" s="61">
        <f>PONew!K20-POOld!K20</f>
        <v>0</v>
      </c>
      <c r="L20" s="61">
        <f>PONew!L20-POOld!L20</f>
        <v>0</v>
      </c>
      <c r="M20" s="61">
        <f>PONew!M20-POOld!M20</f>
        <v>0</v>
      </c>
      <c r="N20" s="61">
        <f>PONew!N20-POOld!N20</f>
        <v>0</v>
      </c>
      <c r="O20" s="61">
        <f>PONew!O20-POOld!O20</f>
        <v>0</v>
      </c>
      <c r="P20" s="61">
        <f>PONew!P20-POOld!P20</f>
        <v>1</v>
      </c>
      <c r="Q20" s="61">
        <f>PONew!Q20-POOld!Q20</f>
        <v>0</v>
      </c>
      <c r="R20" s="61">
        <f>PONew!R20-POOld!R20</f>
        <v>0</v>
      </c>
      <c r="S20" s="61">
        <f>PONew!S20-POOld!S20</f>
        <v>0</v>
      </c>
      <c r="T20" s="61">
        <f>PONew!T20-POOld!T20</f>
        <v>0</v>
      </c>
      <c r="U20" s="61">
        <f>PONew!U20-POOld!U20</f>
        <v>0</v>
      </c>
      <c r="V20" s="61">
        <f>PONew!V20-POOld!V20</f>
        <v>0</v>
      </c>
      <c r="W20" s="61">
        <f>PONew!W20-POOld!W20</f>
        <v>-1</v>
      </c>
      <c r="X20" s="42">
        <f t="shared" si="8"/>
        <v>2</v>
      </c>
      <c r="Y20" s="5">
        <f t="shared" si="9"/>
        <v>1</v>
      </c>
      <c r="Z20" s="5">
        <f t="shared" si="10"/>
        <v>-1</v>
      </c>
      <c r="AA20" s="6">
        <f t="shared" si="11"/>
        <v>0</v>
      </c>
    </row>
    <row r="21" spans="1:27" x14ac:dyDescent="0.2">
      <c r="A21" s="35">
        <v>20</v>
      </c>
      <c r="B21" s="9" t="s">
        <v>19</v>
      </c>
      <c r="C21" s="58" t="s">
        <v>25</v>
      </c>
      <c r="D21" s="54">
        <f t="shared" si="7"/>
        <v>-5</v>
      </c>
      <c r="E21" s="61">
        <f>PONew!E21-POOld!E21</f>
        <v>0</v>
      </c>
      <c r="F21" s="61">
        <f>PONew!F21-POOld!F21</f>
        <v>0</v>
      </c>
      <c r="G21" s="61">
        <f>PONew!G21-POOld!G21</f>
        <v>0</v>
      </c>
      <c r="H21" s="61">
        <f>PONew!H21-POOld!H21</f>
        <v>0</v>
      </c>
      <c r="I21" s="61">
        <f>PONew!I21-POOld!I21</f>
        <v>0</v>
      </c>
      <c r="J21" s="61">
        <f>PONew!J21-POOld!J21</f>
        <v>0</v>
      </c>
      <c r="K21" s="61">
        <f>PONew!K21-POOld!K21</f>
        <v>0</v>
      </c>
      <c r="L21" s="61">
        <f>PONew!L21-POOld!L21</f>
        <v>0</v>
      </c>
      <c r="M21" s="61">
        <f>PONew!M21-POOld!M21</f>
        <v>0</v>
      </c>
      <c r="N21" s="61">
        <f>PONew!N21-POOld!N21</f>
        <v>0</v>
      </c>
      <c r="O21" s="61">
        <f>PONew!O21-POOld!O21</f>
        <v>0</v>
      </c>
      <c r="P21" s="61">
        <f>PONew!P21-POOld!P21</f>
        <v>-2</v>
      </c>
      <c r="Q21" s="61">
        <f>PONew!Q21-POOld!Q21</f>
        <v>0</v>
      </c>
      <c r="R21" s="61">
        <f>PONew!R21-POOld!R21</f>
        <v>-1</v>
      </c>
      <c r="S21" s="61">
        <f>PONew!S21-POOld!S21</f>
        <v>0</v>
      </c>
      <c r="T21" s="61">
        <f>PONew!T21-POOld!T21</f>
        <v>0</v>
      </c>
      <c r="U21" s="61">
        <f>PONew!U21-POOld!U21</f>
        <v>0</v>
      </c>
      <c r="V21" s="61">
        <f>PONew!V21-POOld!V21</f>
        <v>0</v>
      </c>
      <c r="W21" s="61">
        <f>PONew!W21-POOld!W21</f>
        <v>-2</v>
      </c>
      <c r="X21" s="42">
        <f t="shared" si="8"/>
        <v>0</v>
      </c>
      <c r="Y21" s="5">
        <f t="shared" si="9"/>
        <v>-3</v>
      </c>
      <c r="Z21" s="5">
        <f t="shared" si="10"/>
        <v>-2</v>
      </c>
      <c r="AA21" s="6">
        <f t="shared" si="11"/>
        <v>0</v>
      </c>
    </row>
    <row r="22" spans="1:27" x14ac:dyDescent="0.2">
      <c r="A22" s="35">
        <v>21</v>
      </c>
      <c r="B22" s="9" t="s">
        <v>18</v>
      </c>
      <c r="C22" s="58" t="s">
        <v>26</v>
      </c>
      <c r="D22" s="54">
        <f t="shared" si="7"/>
        <v>-5</v>
      </c>
      <c r="E22" s="61">
        <f>PONew!E22-POOld!E22</f>
        <v>0</v>
      </c>
      <c r="F22" s="61">
        <f>PONew!F22-POOld!F22</f>
        <v>0</v>
      </c>
      <c r="G22" s="61">
        <f>PONew!G22-POOld!G22</f>
        <v>-3</v>
      </c>
      <c r="H22" s="61">
        <f>PONew!H22-POOld!H22</f>
        <v>0</v>
      </c>
      <c r="I22" s="61">
        <f>PONew!I22-POOld!I22</f>
        <v>0</v>
      </c>
      <c r="J22" s="61">
        <f>PONew!J22-POOld!J22</f>
        <v>0</v>
      </c>
      <c r="K22" s="61">
        <f>PONew!K22-POOld!K22</f>
        <v>0</v>
      </c>
      <c r="L22" s="61">
        <f>PONew!L22-POOld!L22</f>
        <v>0</v>
      </c>
      <c r="M22" s="61">
        <f>PONew!M22-POOld!M22</f>
        <v>0</v>
      </c>
      <c r="N22" s="61">
        <f>PONew!N22-POOld!N22</f>
        <v>0</v>
      </c>
      <c r="O22" s="61">
        <f>PONew!O22-POOld!O22</f>
        <v>0</v>
      </c>
      <c r="P22" s="61">
        <f>PONew!P22-POOld!P22</f>
        <v>0</v>
      </c>
      <c r="Q22" s="61">
        <f>PONew!Q22-POOld!Q22</f>
        <v>0</v>
      </c>
      <c r="R22" s="61">
        <f>PONew!R22-POOld!R22</f>
        <v>-1</v>
      </c>
      <c r="S22" s="61">
        <f>PONew!S22-POOld!S22</f>
        <v>0</v>
      </c>
      <c r="T22" s="61">
        <f>PONew!T22-POOld!T22</f>
        <v>0</v>
      </c>
      <c r="U22" s="61">
        <f>PONew!U22-POOld!U22</f>
        <v>0</v>
      </c>
      <c r="V22" s="61">
        <f>PONew!V22-POOld!V22</f>
        <v>0</v>
      </c>
      <c r="W22" s="61">
        <f>PONew!W22-POOld!W22</f>
        <v>-1</v>
      </c>
      <c r="X22" s="42">
        <f t="shared" si="8"/>
        <v>-3</v>
      </c>
      <c r="Y22" s="5">
        <f t="shared" si="9"/>
        <v>-1</v>
      </c>
      <c r="Z22" s="5">
        <f t="shared" si="10"/>
        <v>-1</v>
      </c>
      <c r="AA22" s="6">
        <f t="shared" si="11"/>
        <v>0</v>
      </c>
    </row>
    <row r="23" spans="1:27" x14ac:dyDescent="0.2">
      <c r="A23" s="35">
        <v>22</v>
      </c>
      <c r="B23" s="9" t="s">
        <v>20</v>
      </c>
      <c r="C23" s="58" t="s">
        <v>27</v>
      </c>
      <c r="D23" s="54">
        <f t="shared" si="7"/>
        <v>1</v>
      </c>
      <c r="E23" s="61">
        <f>PONew!E23-POOld!E23</f>
        <v>0</v>
      </c>
      <c r="F23" s="61">
        <f>PONew!F23-POOld!F23</f>
        <v>0</v>
      </c>
      <c r="G23" s="61">
        <f>PONew!G23-POOld!G23</f>
        <v>1</v>
      </c>
      <c r="H23" s="61">
        <f>PONew!H23-POOld!H23</f>
        <v>0</v>
      </c>
      <c r="I23" s="61">
        <f>PONew!I23-POOld!I23</f>
        <v>0</v>
      </c>
      <c r="J23" s="61">
        <f>PONew!J23-POOld!J23</f>
        <v>0</v>
      </c>
      <c r="K23" s="61">
        <f>PONew!K23-POOld!K23</f>
        <v>0</v>
      </c>
      <c r="L23" s="61">
        <f>PONew!L23-POOld!L23</f>
        <v>0</v>
      </c>
      <c r="M23" s="61">
        <f>PONew!M23-POOld!M23</f>
        <v>0</v>
      </c>
      <c r="N23" s="61">
        <f>PONew!N23-POOld!N23</f>
        <v>0</v>
      </c>
      <c r="O23" s="61">
        <f>PONew!O23-POOld!O23</f>
        <v>0</v>
      </c>
      <c r="P23" s="61">
        <f>PONew!P23-POOld!P23</f>
        <v>1</v>
      </c>
      <c r="Q23" s="61">
        <f>PONew!Q23-POOld!Q23</f>
        <v>0</v>
      </c>
      <c r="R23" s="61">
        <f>PONew!R23-POOld!R23</f>
        <v>0</v>
      </c>
      <c r="S23" s="61">
        <f>PONew!S23-POOld!S23</f>
        <v>0</v>
      </c>
      <c r="T23" s="61">
        <f>PONew!T23-POOld!T23</f>
        <v>0</v>
      </c>
      <c r="U23" s="61">
        <f>PONew!U23-POOld!U23</f>
        <v>0</v>
      </c>
      <c r="V23" s="61">
        <f>PONew!V23-POOld!V23</f>
        <v>0</v>
      </c>
      <c r="W23" s="61">
        <f>PONew!W23-POOld!W23</f>
        <v>-1</v>
      </c>
      <c r="X23" s="42">
        <f t="shared" si="8"/>
        <v>1</v>
      </c>
      <c r="Y23" s="5">
        <f t="shared" si="9"/>
        <v>1</v>
      </c>
      <c r="Z23" s="5">
        <f t="shared" si="10"/>
        <v>-1</v>
      </c>
      <c r="AA23" s="6">
        <f t="shared" si="11"/>
        <v>0</v>
      </c>
    </row>
    <row r="24" spans="1:27" x14ac:dyDescent="0.2">
      <c r="A24" s="35">
        <v>23</v>
      </c>
      <c r="B24" s="9" t="s">
        <v>20</v>
      </c>
      <c r="C24" s="58" t="s">
        <v>28</v>
      </c>
      <c r="D24" s="54">
        <f t="shared" si="7"/>
        <v>-11</v>
      </c>
      <c r="E24" s="61">
        <f>PONew!E24-POOld!E24</f>
        <v>0</v>
      </c>
      <c r="F24" s="61">
        <f>PONew!F24-POOld!F24</f>
        <v>0</v>
      </c>
      <c r="G24" s="61">
        <f>PONew!G24-POOld!G24</f>
        <v>-8</v>
      </c>
      <c r="H24" s="61">
        <f>PONew!H24-POOld!H24</f>
        <v>0</v>
      </c>
      <c r="I24" s="61">
        <f>PONew!I24-POOld!I24</f>
        <v>-1</v>
      </c>
      <c r="J24" s="61">
        <f>PONew!J24-POOld!J24</f>
        <v>0</v>
      </c>
      <c r="K24" s="61">
        <f>PONew!K24-POOld!K24</f>
        <v>0</v>
      </c>
      <c r="L24" s="61">
        <f>PONew!L24-POOld!L24</f>
        <v>0</v>
      </c>
      <c r="M24" s="61">
        <f>PONew!M24-POOld!M24</f>
        <v>0</v>
      </c>
      <c r="N24" s="61">
        <f>PONew!N24-POOld!N24</f>
        <v>0</v>
      </c>
      <c r="O24" s="61">
        <f>PONew!O24-POOld!O24</f>
        <v>0</v>
      </c>
      <c r="P24" s="61">
        <f>PONew!P24-POOld!P24</f>
        <v>0</v>
      </c>
      <c r="Q24" s="61">
        <f>PONew!Q24-POOld!Q24</f>
        <v>0</v>
      </c>
      <c r="R24" s="61">
        <f>PONew!R24-POOld!R24</f>
        <v>0</v>
      </c>
      <c r="S24" s="61">
        <f>PONew!S24-POOld!S24</f>
        <v>0</v>
      </c>
      <c r="T24" s="61">
        <f>PONew!T24-POOld!T24</f>
        <v>0</v>
      </c>
      <c r="U24" s="61">
        <f>PONew!U24-POOld!U24</f>
        <v>0</v>
      </c>
      <c r="V24" s="61">
        <f>PONew!V24-POOld!V24</f>
        <v>-1</v>
      </c>
      <c r="W24" s="61">
        <f>PONew!W24-POOld!W24</f>
        <v>-1</v>
      </c>
      <c r="X24" s="42">
        <f t="shared" si="8"/>
        <v>-9</v>
      </c>
      <c r="Y24" s="5">
        <f t="shared" si="9"/>
        <v>-1</v>
      </c>
      <c r="Z24" s="5">
        <f t="shared" si="10"/>
        <v>-1</v>
      </c>
      <c r="AA24" s="6">
        <f t="shared" si="11"/>
        <v>0</v>
      </c>
    </row>
    <row r="25" spans="1:27" x14ac:dyDescent="0.2">
      <c r="A25" s="35">
        <v>24</v>
      </c>
      <c r="B25" s="9" t="s">
        <v>18</v>
      </c>
      <c r="C25" s="58" t="s">
        <v>29</v>
      </c>
      <c r="D25" s="54">
        <f t="shared" si="7"/>
        <v>-2</v>
      </c>
      <c r="E25" s="61">
        <f>PONew!E25-POOld!E25</f>
        <v>0</v>
      </c>
      <c r="F25" s="61">
        <f>PONew!F25-POOld!F25</f>
        <v>0</v>
      </c>
      <c r="G25" s="61">
        <f>PONew!G25-POOld!G25</f>
        <v>-3</v>
      </c>
      <c r="H25" s="61">
        <f>PONew!H25-POOld!H25</f>
        <v>0</v>
      </c>
      <c r="I25" s="61">
        <f>PONew!I25-POOld!I25</f>
        <v>0</v>
      </c>
      <c r="J25" s="61">
        <f>PONew!J25-POOld!J25</f>
        <v>0</v>
      </c>
      <c r="K25" s="61">
        <f>PONew!K25-POOld!K25</f>
        <v>0</v>
      </c>
      <c r="L25" s="61">
        <f>PONew!L25-POOld!L25</f>
        <v>0</v>
      </c>
      <c r="M25" s="61">
        <f>PONew!M25-POOld!M25</f>
        <v>0</v>
      </c>
      <c r="N25" s="61">
        <f>PONew!N25-POOld!N25</f>
        <v>0</v>
      </c>
      <c r="O25" s="61">
        <f>PONew!O25-POOld!O25</f>
        <v>0</v>
      </c>
      <c r="P25" s="61">
        <f>PONew!P25-POOld!P25</f>
        <v>1</v>
      </c>
      <c r="Q25" s="61">
        <f>PONew!Q25-POOld!Q25</f>
        <v>0</v>
      </c>
      <c r="R25" s="61">
        <f>PONew!R25-POOld!R25</f>
        <v>1</v>
      </c>
      <c r="S25" s="61">
        <f>PONew!S25-POOld!S25</f>
        <v>0</v>
      </c>
      <c r="T25" s="61">
        <f>PONew!T25-POOld!T25</f>
        <v>0</v>
      </c>
      <c r="U25" s="61">
        <f>PONew!U25-POOld!U25</f>
        <v>0</v>
      </c>
      <c r="V25" s="61">
        <f>PONew!V25-POOld!V25</f>
        <v>0</v>
      </c>
      <c r="W25" s="61">
        <f>PONew!W25-POOld!W25</f>
        <v>-1</v>
      </c>
      <c r="X25" s="42">
        <f t="shared" si="8"/>
        <v>-3</v>
      </c>
      <c r="Y25" s="5">
        <f t="shared" si="9"/>
        <v>2</v>
      </c>
      <c r="Z25" s="5">
        <f t="shared" si="10"/>
        <v>-1</v>
      </c>
      <c r="AA25" s="6">
        <f t="shared" si="11"/>
        <v>0</v>
      </c>
    </row>
    <row r="26" spans="1:27" x14ac:dyDescent="0.2">
      <c r="A26" s="35">
        <v>25</v>
      </c>
      <c r="B26" s="9" t="s">
        <v>21</v>
      </c>
      <c r="C26" s="58" t="s">
        <v>30</v>
      </c>
      <c r="D26" s="54">
        <f t="shared" si="7"/>
        <v>-15</v>
      </c>
      <c r="E26" s="61">
        <f>PONew!E26-POOld!E26</f>
        <v>0</v>
      </c>
      <c r="F26" s="61">
        <f>PONew!F26-POOld!F26</f>
        <v>0</v>
      </c>
      <c r="G26" s="61">
        <f>PONew!G26-POOld!G26</f>
        <v>-9</v>
      </c>
      <c r="H26" s="61">
        <f>PONew!H26-POOld!H26</f>
        <v>-1</v>
      </c>
      <c r="I26" s="61">
        <f>PONew!I26-POOld!I26</f>
        <v>-1</v>
      </c>
      <c r="J26" s="61">
        <f>PONew!J26-POOld!J26</f>
        <v>0</v>
      </c>
      <c r="K26" s="61">
        <f>PONew!K26-POOld!K26</f>
        <v>0</v>
      </c>
      <c r="L26" s="61">
        <f>PONew!L26-POOld!L26</f>
        <v>0</v>
      </c>
      <c r="M26" s="61">
        <f>PONew!M26-POOld!M26</f>
        <v>0</v>
      </c>
      <c r="N26" s="61">
        <f>PONew!N26-POOld!N26</f>
        <v>0</v>
      </c>
      <c r="O26" s="61">
        <f>PONew!O26-POOld!O26</f>
        <v>0</v>
      </c>
      <c r="P26" s="61">
        <f>PONew!P26-POOld!P26</f>
        <v>-1</v>
      </c>
      <c r="Q26" s="61">
        <f>PONew!Q26-POOld!Q26</f>
        <v>-1</v>
      </c>
      <c r="R26" s="61">
        <f>PONew!R26-POOld!R26</f>
        <v>0</v>
      </c>
      <c r="S26" s="61">
        <f>PONew!S26-POOld!S26</f>
        <v>0</v>
      </c>
      <c r="T26" s="61">
        <f>PONew!T26-POOld!T26</f>
        <v>0</v>
      </c>
      <c r="U26" s="61">
        <f>PONew!U26-POOld!U26</f>
        <v>0</v>
      </c>
      <c r="V26" s="61">
        <f>PONew!V26-POOld!V26</f>
        <v>0</v>
      </c>
      <c r="W26" s="61">
        <f>PONew!W26-POOld!W26</f>
        <v>-2</v>
      </c>
      <c r="X26" s="42">
        <f t="shared" si="8"/>
        <v>-11</v>
      </c>
      <c r="Y26" s="5">
        <f t="shared" si="9"/>
        <v>-2</v>
      </c>
      <c r="Z26" s="5">
        <f t="shared" si="10"/>
        <v>-2</v>
      </c>
      <c r="AA26" s="6">
        <f t="shared" si="11"/>
        <v>0</v>
      </c>
    </row>
    <row r="27" spans="1:27" x14ac:dyDescent="0.2">
      <c r="A27" s="35">
        <v>26</v>
      </c>
      <c r="B27" s="9" t="s">
        <v>20</v>
      </c>
      <c r="C27" s="58" t="s">
        <v>31</v>
      </c>
      <c r="D27" s="54">
        <f t="shared" si="7"/>
        <v>-8</v>
      </c>
      <c r="E27" s="61">
        <f>PONew!E27-POOld!E27</f>
        <v>0</v>
      </c>
      <c r="F27" s="61">
        <f>PONew!F27-POOld!F27</f>
        <v>0</v>
      </c>
      <c r="G27" s="61">
        <f>PONew!G27-POOld!G27</f>
        <v>-5</v>
      </c>
      <c r="H27" s="61">
        <f>PONew!H27-POOld!H27</f>
        <v>0</v>
      </c>
      <c r="I27" s="61">
        <f>PONew!I27-POOld!I27</f>
        <v>-1</v>
      </c>
      <c r="J27" s="61">
        <f>PONew!J27-POOld!J27</f>
        <v>0</v>
      </c>
      <c r="K27" s="61">
        <f>PONew!K27-POOld!K27</f>
        <v>0</v>
      </c>
      <c r="L27" s="61">
        <f>PONew!L27-POOld!L27</f>
        <v>0</v>
      </c>
      <c r="M27" s="61">
        <f>PONew!M27-POOld!M27</f>
        <v>0</v>
      </c>
      <c r="N27" s="61">
        <f>PONew!N27-POOld!N27</f>
        <v>0</v>
      </c>
      <c r="O27" s="61">
        <f>PONew!O27-POOld!O27</f>
        <v>0</v>
      </c>
      <c r="P27" s="61">
        <f>PONew!P27-POOld!P27</f>
        <v>0</v>
      </c>
      <c r="Q27" s="61">
        <f>PONew!Q27-POOld!Q27</f>
        <v>-1</v>
      </c>
      <c r="R27" s="61">
        <f>PONew!R27-POOld!R27</f>
        <v>0</v>
      </c>
      <c r="S27" s="61">
        <f>PONew!S27-POOld!S27</f>
        <v>0</v>
      </c>
      <c r="T27" s="61">
        <f>PONew!T27-POOld!T27</f>
        <v>0</v>
      </c>
      <c r="U27" s="61">
        <f>PONew!U27-POOld!U27</f>
        <v>0</v>
      </c>
      <c r="V27" s="61">
        <f>PONew!V27-POOld!V27</f>
        <v>0</v>
      </c>
      <c r="W27" s="61">
        <f>PONew!W27-POOld!W27</f>
        <v>-1</v>
      </c>
      <c r="X27" s="42">
        <f t="shared" si="8"/>
        <v>-6</v>
      </c>
      <c r="Y27" s="5">
        <f t="shared" si="9"/>
        <v>-1</v>
      </c>
      <c r="Z27" s="5">
        <f t="shared" si="10"/>
        <v>-1</v>
      </c>
      <c r="AA27" s="6">
        <f t="shared" si="11"/>
        <v>0</v>
      </c>
    </row>
    <row r="28" spans="1:27" x14ac:dyDescent="0.2">
      <c r="A28" s="35">
        <v>27</v>
      </c>
      <c r="B28" s="9" t="s">
        <v>18</v>
      </c>
      <c r="C28" s="58" t="s">
        <v>72</v>
      </c>
      <c r="D28" s="54">
        <f t="shared" si="7"/>
        <v>1</v>
      </c>
      <c r="E28" s="61">
        <f>PONew!E28-POOld!E28</f>
        <v>0</v>
      </c>
      <c r="F28" s="61">
        <f>PONew!F28-POOld!F28</f>
        <v>0</v>
      </c>
      <c r="G28" s="61">
        <f>PONew!G28-POOld!G28</f>
        <v>1</v>
      </c>
      <c r="H28" s="61">
        <f>PONew!H28-POOld!H28</f>
        <v>0</v>
      </c>
      <c r="I28" s="61">
        <f>PONew!I28-POOld!I28</f>
        <v>-1</v>
      </c>
      <c r="J28" s="61">
        <f>PONew!J28-POOld!J28</f>
        <v>0</v>
      </c>
      <c r="K28" s="61">
        <f>PONew!K28-POOld!K28</f>
        <v>0</v>
      </c>
      <c r="L28" s="61">
        <f>PONew!L28-POOld!L28</f>
        <v>0</v>
      </c>
      <c r="M28" s="61">
        <f>PONew!M28-POOld!M28</f>
        <v>0</v>
      </c>
      <c r="N28" s="61">
        <f>PONew!N28-POOld!N28</f>
        <v>0</v>
      </c>
      <c r="O28" s="61">
        <f>PONew!O28-POOld!O28</f>
        <v>0</v>
      </c>
      <c r="P28" s="61">
        <f>PONew!P28-POOld!P28</f>
        <v>2</v>
      </c>
      <c r="Q28" s="61">
        <f>PONew!Q28-POOld!Q28</f>
        <v>0</v>
      </c>
      <c r="R28" s="61">
        <f>PONew!R28-POOld!R28</f>
        <v>0</v>
      </c>
      <c r="S28" s="61">
        <f>PONew!S28-POOld!S28</f>
        <v>0</v>
      </c>
      <c r="T28" s="61">
        <f>PONew!T28-POOld!T28</f>
        <v>0</v>
      </c>
      <c r="U28" s="61">
        <f>PONew!U28-POOld!U28</f>
        <v>0</v>
      </c>
      <c r="V28" s="61">
        <f>PONew!V28-POOld!V28</f>
        <v>0</v>
      </c>
      <c r="W28" s="61">
        <f>PONew!W28-POOld!W28</f>
        <v>-1</v>
      </c>
      <c r="X28" s="42">
        <f t="shared" si="8"/>
        <v>0</v>
      </c>
      <c r="Y28" s="5">
        <f t="shared" si="9"/>
        <v>2</v>
      </c>
      <c r="Z28" s="5">
        <f t="shared" si="10"/>
        <v>-1</v>
      </c>
      <c r="AA28" s="6">
        <f t="shared" si="11"/>
        <v>0</v>
      </c>
    </row>
    <row r="29" spans="1:27" x14ac:dyDescent="0.2">
      <c r="A29" s="35">
        <v>28</v>
      </c>
      <c r="B29" s="9" t="s">
        <v>18</v>
      </c>
      <c r="C29" s="58" t="s">
        <v>32</v>
      </c>
      <c r="D29" s="54">
        <f t="shared" si="7"/>
        <v>-3</v>
      </c>
      <c r="E29" s="61">
        <f>PONew!E29-POOld!E29</f>
        <v>0</v>
      </c>
      <c r="F29" s="61">
        <f>PONew!F29-POOld!F29</f>
        <v>0</v>
      </c>
      <c r="G29" s="61">
        <f>PONew!G29-POOld!G29</f>
        <v>-2</v>
      </c>
      <c r="H29" s="61">
        <f>PONew!H29-POOld!H29</f>
        <v>0</v>
      </c>
      <c r="I29" s="61">
        <f>PONew!I29-POOld!I29</f>
        <v>0</v>
      </c>
      <c r="J29" s="61">
        <f>PONew!J29-POOld!J29</f>
        <v>0</v>
      </c>
      <c r="K29" s="61">
        <f>PONew!K29-POOld!K29</f>
        <v>0</v>
      </c>
      <c r="L29" s="61">
        <f>PONew!L29-POOld!L29</f>
        <v>0</v>
      </c>
      <c r="M29" s="61">
        <f>PONew!M29-POOld!M29</f>
        <v>0</v>
      </c>
      <c r="N29" s="61">
        <f>PONew!N29-POOld!N29</f>
        <v>0</v>
      </c>
      <c r="O29" s="61">
        <f>PONew!O29-POOld!O29</f>
        <v>0</v>
      </c>
      <c r="P29" s="61">
        <f>PONew!P29-POOld!P29</f>
        <v>0</v>
      </c>
      <c r="Q29" s="61">
        <f>PONew!Q29-POOld!Q29</f>
        <v>0</v>
      </c>
      <c r="R29" s="61">
        <f>PONew!R29-POOld!R29</f>
        <v>0</v>
      </c>
      <c r="S29" s="61">
        <f>PONew!S29-POOld!S29</f>
        <v>0</v>
      </c>
      <c r="T29" s="61">
        <f>PONew!T29-POOld!T29</f>
        <v>0</v>
      </c>
      <c r="U29" s="61">
        <f>PONew!U29-POOld!U29</f>
        <v>0</v>
      </c>
      <c r="V29" s="61">
        <f>PONew!V29-POOld!V29</f>
        <v>0</v>
      </c>
      <c r="W29" s="61">
        <f>PONew!W29-POOld!W29</f>
        <v>-1</v>
      </c>
      <c r="X29" s="42">
        <f t="shared" si="8"/>
        <v>-2</v>
      </c>
      <c r="Y29" s="5">
        <f t="shared" si="9"/>
        <v>0</v>
      </c>
      <c r="Z29" s="5">
        <f t="shared" si="10"/>
        <v>-1</v>
      </c>
      <c r="AA29" s="6">
        <f t="shared" si="11"/>
        <v>0</v>
      </c>
    </row>
    <row r="30" spans="1:27" x14ac:dyDescent="0.2">
      <c r="A30" s="35">
        <v>29</v>
      </c>
      <c r="B30" s="9" t="s">
        <v>18</v>
      </c>
      <c r="C30" s="58" t="s">
        <v>33</v>
      </c>
      <c r="D30" s="54">
        <f t="shared" si="7"/>
        <v>-1</v>
      </c>
      <c r="E30" s="61">
        <f>PONew!E30-POOld!E30</f>
        <v>0</v>
      </c>
      <c r="F30" s="61">
        <f>PONew!F30-POOld!F30</f>
        <v>0</v>
      </c>
      <c r="G30" s="61">
        <f>PONew!G30-POOld!G30</f>
        <v>-1</v>
      </c>
      <c r="H30" s="61">
        <f>PONew!H30-POOld!H30</f>
        <v>0</v>
      </c>
      <c r="I30" s="61">
        <f>PONew!I30-POOld!I30</f>
        <v>0</v>
      </c>
      <c r="J30" s="61">
        <f>PONew!J30-POOld!J30</f>
        <v>0</v>
      </c>
      <c r="K30" s="61">
        <f>PONew!K30-POOld!K30</f>
        <v>0</v>
      </c>
      <c r="L30" s="61">
        <f>PONew!L30-POOld!L30</f>
        <v>0</v>
      </c>
      <c r="M30" s="61">
        <f>PONew!M30-POOld!M30</f>
        <v>0</v>
      </c>
      <c r="N30" s="61">
        <f>PONew!N30-POOld!N30</f>
        <v>0</v>
      </c>
      <c r="O30" s="61">
        <f>PONew!O30-POOld!O30</f>
        <v>0</v>
      </c>
      <c r="P30" s="61">
        <f>PONew!P30-POOld!P30</f>
        <v>1</v>
      </c>
      <c r="Q30" s="61">
        <f>PONew!Q30-POOld!Q30</f>
        <v>0</v>
      </c>
      <c r="R30" s="61">
        <f>PONew!R30-POOld!R30</f>
        <v>0</v>
      </c>
      <c r="S30" s="61">
        <f>PONew!S30-POOld!S30</f>
        <v>0</v>
      </c>
      <c r="T30" s="61">
        <f>PONew!T30-POOld!T30</f>
        <v>0</v>
      </c>
      <c r="U30" s="61">
        <f>PONew!U30-POOld!U30</f>
        <v>0</v>
      </c>
      <c r="V30" s="61">
        <f>PONew!V30-POOld!V30</f>
        <v>0</v>
      </c>
      <c r="W30" s="61">
        <f>PONew!W30-POOld!W30</f>
        <v>-1</v>
      </c>
      <c r="X30" s="42">
        <f t="shared" si="8"/>
        <v>-1</v>
      </c>
      <c r="Y30" s="5">
        <f t="shared" si="9"/>
        <v>1</v>
      </c>
      <c r="Z30" s="5">
        <f t="shared" si="10"/>
        <v>-1</v>
      </c>
      <c r="AA30" s="6">
        <f t="shared" si="11"/>
        <v>0</v>
      </c>
    </row>
    <row r="31" spans="1:27" x14ac:dyDescent="0.2">
      <c r="A31" s="35">
        <v>30</v>
      </c>
      <c r="B31" s="9" t="s">
        <v>18</v>
      </c>
      <c r="C31" s="58" t="s">
        <v>34</v>
      </c>
      <c r="D31" s="54">
        <f t="shared" si="7"/>
        <v>-12</v>
      </c>
      <c r="E31" s="61">
        <f>PONew!E31-POOld!E31</f>
        <v>0</v>
      </c>
      <c r="F31" s="61">
        <f>PONew!F31-POOld!F31</f>
        <v>0</v>
      </c>
      <c r="G31" s="61">
        <f>PONew!G31-POOld!G31</f>
        <v>-6</v>
      </c>
      <c r="H31" s="61">
        <f>PONew!H31-POOld!H31</f>
        <v>0</v>
      </c>
      <c r="I31" s="61">
        <f>PONew!I31-POOld!I31</f>
        <v>-1</v>
      </c>
      <c r="J31" s="61">
        <f>PONew!J31-POOld!J31</f>
        <v>0</v>
      </c>
      <c r="K31" s="61">
        <f>PONew!K31-POOld!K31</f>
        <v>0</v>
      </c>
      <c r="L31" s="61">
        <f>PONew!L31-POOld!L31</f>
        <v>0</v>
      </c>
      <c r="M31" s="61">
        <f>PONew!M31-POOld!M31</f>
        <v>0</v>
      </c>
      <c r="N31" s="61">
        <f>PONew!N31-POOld!N31</f>
        <v>0</v>
      </c>
      <c r="O31" s="61">
        <f>PONew!O31-POOld!O31</f>
        <v>0</v>
      </c>
      <c r="P31" s="61">
        <f>PONew!P31-POOld!P31</f>
        <v>-1</v>
      </c>
      <c r="Q31" s="61">
        <f>PONew!Q31-POOld!Q31</f>
        <v>0</v>
      </c>
      <c r="R31" s="61">
        <f>PONew!R31-POOld!R31</f>
        <v>-1</v>
      </c>
      <c r="S31" s="61">
        <f>PONew!S31-POOld!S31</f>
        <v>0</v>
      </c>
      <c r="T31" s="61">
        <f>PONew!T31-POOld!T31</f>
        <v>0</v>
      </c>
      <c r="U31" s="61">
        <f>PONew!U31-POOld!U31</f>
        <v>-1</v>
      </c>
      <c r="V31" s="61">
        <f>PONew!V31-POOld!V31</f>
        <v>0</v>
      </c>
      <c r="W31" s="61">
        <f>PONew!W31-POOld!W31</f>
        <v>-2</v>
      </c>
      <c r="X31" s="42">
        <f t="shared" si="8"/>
        <v>-7</v>
      </c>
      <c r="Y31" s="5">
        <f t="shared" si="9"/>
        <v>-3</v>
      </c>
      <c r="Z31" s="5">
        <f t="shared" si="10"/>
        <v>-2</v>
      </c>
      <c r="AA31" s="6">
        <f t="shared" si="11"/>
        <v>0</v>
      </c>
    </row>
    <row r="32" spans="1:27" x14ac:dyDescent="0.2">
      <c r="A32" s="35">
        <v>31</v>
      </c>
      <c r="B32" s="9" t="s">
        <v>20</v>
      </c>
      <c r="C32" s="58" t="s">
        <v>35</v>
      </c>
      <c r="D32" s="54">
        <f t="shared" si="7"/>
        <v>-5</v>
      </c>
      <c r="E32" s="61">
        <f>PONew!E32-POOld!E32</f>
        <v>0</v>
      </c>
      <c r="F32" s="61">
        <f>PONew!F32-POOld!F32</f>
        <v>0</v>
      </c>
      <c r="G32" s="61">
        <f>PONew!G32-POOld!G32</f>
        <v>-3</v>
      </c>
      <c r="H32" s="61">
        <f>PONew!H32-POOld!H32</f>
        <v>0</v>
      </c>
      <c r="I32" s="61">
        <f>PONew!I32-POOld!I32</f>
        <v>-1</v>
      </c>
      <c r="J32" s="61">
        <f>PONew!J32-POOld!J32</f>
        <v>0</v>
      </c>
      <c r="K32" s="61">
        <f>PONew!K32-POOld!K32</f>
        <v>0</v>
      </c>
      <c r="L32" s="61">
        <f>PONew!L32-POOld!L32</f>
        <v>0</v>
      </c>
      <c r="M32" s="61">
        <f>PONew!M32-POOld!M32</f>
        <v>0</v>
      </c>
      <c r="N32" s="61">
        <f>PONew!N32-POOld!N32</f>
        <v>0</v>
      </c>
      <c r="O32" s="61">
        <f>PONew!O32-POOld!O32</f>
        <v>0</v>
      </c>
      <c r="P32" s="61">
        <f>PONew!P32-POOld!P32</f>
        <v>1</v>
      </c>
      <c r="Q32" s="61">
        <f>PONew!Q32-POOld!Q32</f>
        <v>-1</v>
      </c>
      <c r="R32" s="61">
        <f>PONew!R32-POOld!R32</f>
        <v>0</v>
      </c>
      <c r="S32" s="61">
        <f>PONew!S32-POOld!S32</f>
        <v>0</v>
      </c>
      <c r="T32" s="61">
        <f>PONew!T32-POOld!T32</f>
        <v>0</v>
      </c>
      <c r="U32" s="61">
        <f>PONew!U32-POOld!U32</f>
        <v>0</v>
      </c>
      <c r="V32" s="61">
        <f>PONew!V32-POOld!V32</f>
        <v>0</v>
      </c>
      <c r="W32" s="61">
        <f>PONew!W32-POOld!W32</f>
        <v>-1</v>
      </c>
      <c r="X32" s="42">
        <f t="shared" si="8"/>
        <v>-4</v>
      </c>
      <c r="Y32" s="5">
        <f t="shared" si="9"/>
        <v>0</v>
      </c>
      <c r="Z32" s="5">
        <f t="shared" si="10"/>
        <v>-1</v>
      </c>
      <c r="AA32" s="6">
        <f t="shared" si="11"/>
        <v>0</v>
      </c>
    </row>
    <row r="33" spans="1:27" x14ac:dyDescent="0.2">
      <c r="A33" s="35">
        <v>32</v>
      </c>
      <c r="B33" s="9" t="s">
        <v>20</v>
      </c>
      <c r="C33" s="58" t="s">
        <v>36</v>
      </c>
      <c r="D33" s="54">
        <f t="shared" si="7"/>
        <v>-1</v>
      </c>
      <c r="E33" s="61">
        <f>PONew!E33-POOld!E33</f>
        <v>0</v>
      </c>
      <c r="F33" s="61">
        <f>PONew!F33-POOld!F33</f>
        <v>0</v>
      </c>
      <c r="G33" s="61">
        <f>PONew!G33-POOld!G33</f>
        <v>-1</v>
      </c>
      <c r="H33" s="61">
        <f>PONew!H33-POOld!H33</f>
        <v>0</v>
      </c>
      <c r="I33" s="61">
        <f>PONew!I33-POOld!I33</f>
        <v>0</v>
      </c>
      <c r="J33" s="61">
        <f>PONew!J33-POOld!J33</f>
        <v>0</v>
      </c>
      <c r="K33" s="61">
        <f>PONew!K33-POOld!K33</f>
        <v>0</v>
      </c>
      <c r="L33" s="61">
        <f>PONew!L33-POOld!L33</f>
        <v>0</v>
      </c>
      <c r="M33" s="61">
        <f>PONew!M33-POOld!M33</f>
        <v>0</v>
      </c>
      <c r="N33" s="61">
        <f>PONew!N33-POOld!N33</f>
        <v>0</v>
      </c>
      <c r="O33" s="61">
        <f>PONew!O33-POOld!O33</f>
        <v>0</v>
      </c>
      <c r="P33" s="61">
        <f>PONew!P33-POOld!P33</f>
        <v>1</v>
      </c>
      <c r="Q33" s="61">
        <f>PONew!Q33-POOld!Q33</f>
        <v>0</v>
      </c>
      <c r="R33" s="61">
        <f>PONew!R33-POOld!R33</f>
        <v>0</v>
      </c>
      <c r="S33" s="61">
        <f>PONew!S33-POOld!S33</f>
        <v>0</v>
      </c>
      <c r="T33" s="61">
        <f>PONew!T33-POOld!T33</f>
        <v>0</v>
      </c>
      <c r="U33" s="61">
        <f>PONew!U33-POOld!U33</f>
        <v>0</v>
      </c>
      <c r="V33" s="61">
        <f>PONew!V33-POOld!V33</f>
        <v>0</v>
      </c>
      <c r="W33" s="61">
        <f>PONew!W33-POOld!W33</f>
        <v>-1</v>
      </c>
      <c r="X33" s="42">
        <f t="shared" si="8"/>
        <v>-1</v>
      </c>
      <c r="Y33" s="5">
        <f t="shared" si="9"/>
        <v>1</v>
      </c>
      <c r="Z33" s="5">
        <f t="shared" si="10"/>
        <v>-1</v>
      </c>
      <c r="AA33" s="6">
        <f t="shared" si="11"/>
        <v>0</v>
      </c>
    </row>
    <row r="34" spans="1:27" x14ac:dyDescent="0.2">
      <c r="A34" s="35">
        <v>33</v>
      </c>
      <c r="B34" s="9" t="s">
        <v>18</v>
      </c>
      <c r="C34" s="59" t="s">
        <v>37</v>
      </c>
      <c r="D34" s="54">
        <f t="shared" si="7"/>
        <v>-2</v>
      </c>
      <c r="E34" s="61">
        <f>PONew!E34-POOld!E34</f>
        <v>0</v>
      </c>
      <c r="F34" s="61">
        <f>PONew!F34-POOld!F34</f>
        <v>0</v>
      </c>
      <c r="G34" s="61">
        <f>PONew!G34-POOld!G34</f>
        <v>0</v>
      </c>
      <c r="H34" s="61">
        <f>PONew!H34-POOld!H34</f>
        <v>0</v>
      </c>
      <c r="I34" s="61">
        <f>PONew!I34-POOld!I34</f>
        <v>0</v>
      </c>
      <c r="J34" s="61">
        <f>PONew!J34-POOld!J34</f>
        <v>0</v>
      </c>
      <c r="K34" s="61">
        <f>PONew!K34-POOld!K34</f>
        <v>0</v>
      </c>
      <c r="L34" s="61">
        <f>PONew!L34-POOld!L34</f>
        <v>0</v>
      </c>
      <c r="M34" s="61">
        <f>PONew!M34-POOld!M34</f>
        <v>0</v>
      </c>
      <c r="N34" s="61">
        <f>PONew!N34-POOld!N34</f>
        <v>0</v>
      </c>
      <c r="O34" s="61">
        <f>PONew!O34-POOld!O34</f>
        <v>0</v>
      </c>
      <c r="P34" s="61">
        <f>PONew!P34-POOld!P34</f>
        <v>1</v>
      </c>
      <c r="Q34" s="61">
        <f>PONew!Q34-POOld!Q34</f>
        <v>0</v>
      </c>
      <c r="R34" s="61">
        <f>PONew!R34-POOld!R34</f>
        <v>0</v>
      </c>
      <c r="S34" s="61">
        <f>PONew!S34-POOld!S34</f>
        <v>0</v>
      </c>
      <c r="T34" s="61">
        <f>PONew!T34-POOld!T34</f>
        <v>0</v>
      </c>
      <c r="U34" s="61">
        <f>PONew!U34-POOld!U34</f>
        <v>0</v>
      </c>
      <c r="V34" s="61">
        <f>PONew!V34-POOld!V34</f>
        <v>0</v>
      </c>
      <c r="W34" s="61">
        <f>PONew!W34-POOld!W34</f>
        <v>-3</v>
      </c>
      <c r="X34" s="42">
        <f t="shared" si="8"/>
        <v>0</v>
      </c>
      <c r="Y34" s="5">
        <f t="shared" si="9"/>
        <v>1</v>
      </c>
      <c r="Z34" s="5">
        <f t="shared" si="10"/>
        <v>-3</v>
      </c>
      <c r="AA34" s="6">
        <f t="shared" si="11"/>
        <v>0</v>
      </c>
    </row>
    <row r="35" spans="1:27" s="22" customFormat="1" x14ac:dyDescent="0.2">
      <c r="A35" s="35">
        <v>34</v>
      </c>
      <c r="B35" s="36" t="s">
        <v>44</v>
      </c>
      <c r="C35" s="60" t="s">
        <v>48</v>
      </c>
      <c r="D35" s="54">
        <f t="shared" si="7"/>
        <v>1</v>
      </c>
      <c r="E35" s="61">
        <f>PONew!E35-POOld!E35</f>
        <v>0</v>
      </c>
      <c r="F35" s="61">
        <f>PONew!F35-POOld!F35</f>
        <v>1</v>
      </c>
      <c r="G35" s="61">
        <f>PONew!G35-POOld!G35</f>
        <v>1</v>
      </c>
      <c r="H35" s="61">
        <f>PONew!H35-POOld!H35</f>
        <v>0</v>
      </c>
      <c r="I35" s="61">
        <f>PONew!I35-POOld!I35</f>
        <v>0</v>
      </c>
      <c r="J35" s="61">
        <f>PONew!J35-POOld!J35</f>
        <v>0</v>
      </c>
      <c r="K35" s="61">
        <f>PONew!K35-POOld!K35</f>
        <v>0</v>
      </c>
      <c r="L35" s="61">
        <f>PONew!L35-POOld!L35</f>
        <v>0</v>
      </c>
      <c r="M35" s="61">
        <f>PONew!M35-POOld!M35</f>
        <v>0</v>
      </c>
      <c r="N35" s="61">
        <f>PONew!N35-POOld!N35</f>
        <v>0</v>
      </c>
      <c r="O35" s="61">
        <f>PONew!O35-POOld!O35</f>
        <v>0</v>
      </c>
      <c r="P35" s="61">
        <f>PONew!P35-POOld!P35</f>
        <v>0</v>
      </c>
      <c r="Q35" s="61">
        <f>PONew!Q35-POOld!Q35</f>
        <v>0</v>
      </c>
      <c r="R35" s="61">
        <f>PONew!R35-POOld!R35</f>
        <v>-1</v>
      </c>
      <c r="S35" s="61">
        <f>PONew!S35-POOld!S35</f>
        <v>0</v>
      </c>
      <c r="T35" s="61">
        <f>PONew!T35-POOld!T35</f>
        <v>0</v>
      </c>
      <c r="U35" s="61">
        <f>PONew!U35-POOld!U35</f>
        <v>0</v>
      </c>
      <c r="V35" s="61">
        <f>PONew!V35-POOld!V35</f>
        <v>0</v>
      </c>
      <c r="W35" s="61">
        <f>PONew!W35-POOld!W35</f>
        <v>0</v>
      </c>
      <c r="X35" s="42">
        <f t="shared" si="8"/>
        <v>2</v>
      </c>
      <c r="Y35" s="5">
        <f t="shared" si="9"/>
        <v>-1</v>
      </c>
      <c r="Z35" s="5">
        <f t="shared" si="10"/>
        <v>0</v>
      </c>
      <c r="AA35" s="37">
        <f t="shared" si="11"/>
        <v>0</v>
      </c>
    </row>
    <row r="36" spans="1:27" s="22" customFormat="1" x14ac:dyDescent="0.2">
      <c r="A36" s="35">
        <v>35</v>
      </c>
      <c r="B36" s="36" t="s">
        <v>38</v>
      </c>
      <c r="C36" s="60" t="s">
        <v>59</v>
      </c>
      <c r="D36" s="54">
        <f t="shared" si="7"/>
        <v>-1</v>
      </c>
      <c r="E36" s="61">
        <f>PONew!E36-POOld!E36</f>
        <v>0</v>
      </c>
      <c r="F36" s="61">
        <f>PONew!F36-POOld!F36</f>
        <v>-3</v>
      </c>
      <c r="G36" s="61">
        <f>PONew!G36-POOld!G36</f>
        <v>2</v>
      </c>
      <c r="H36" s="61">
        <f>PONew!H36-POOld!H36</f>
        <v>0</v>
      </c>
      <c r="I36" s="61">
        <f>PONew!I36-POOld!I36</f>
        <v>-1</v>
      </c>
      <c r="J36" s="61">
        <f>PONew!J36-POOld!J36</f>
        <v>0</v>
      </c>
      <c r="K36" s="61">
        <f>PONew!K36-POOld!K36</f>
        <v>0</v>
      </c>
      <c r="L36" s="61">
        <f>PONew!L36-POOld!L36</f>
        <v>0</v>
      </c>
      <c r="M36" s="61">
        <f>PONew!M36-POOld!M36</f>
        <v>0</v>
      </c>
      <c r="N36" s="61">
        <f>PONew!N36-POOld!N36</f>
        <v>0</v>
      </c>
      <c r="O36" s="61">
        <f>PONew!O36-POOld!O36</f>
        <v>0</v>
      </c>
      <c r="P36" s="61">
        <f>PONew!P36-POOld!P36</f>
        <v>0</v>
      </c>
      <c r="Q36" s="61">
        <f>PONew!Q36-POOld!Q36</f>
        <v>0</v>
      </c>
      <c r="R36" s="61">
        <f>PONew!R36-POOld!R36</f>
        <v>1</v>
      </c>
      <c r="S36" s="61">
        <f>PONew!S36-POOld!S36</f>
        <v>0</v>
      </c>
      <c r="T36" s="61">
        <f>PONew!T36-POOld!T36</f>
        <v>0</v>
      </c>
      <c r="U36" s="61">
        <f>PONew!U36-POOld!U36</f>
        <v>0</v>
      </c>
      <c r="V36" s="61">
        <f>PONew!V36-POOld!V36</f>
        <v>0</v>
      </c>
      <c r="W36" s="61">
        <f>PONew!W36-POOld!W36</f>
        <v>0</v>
      </c>
      <c r="X36" s="42">
        <f t="shared" si="8"/>
        <v>-2</v>
      </c>
      <c r="Y36" s="5">
        <f t="shared" si="9"/>
        <v>1</v>
      </c>
      <c r="Z36" s="5">
        <f t="shared" si="10"/>
        <v>0</v>
      </c>
      <c r="AA36" s="37">
        <f t="shared" si="11"/>
        <v>0</v>
      </c>
    </row>
    <row r="37" spans="1:27" s="22" customFormat="1" x14ac:dyDescent="0.2">
      <c r="A37" s="35">
        <v>36</v>
      </c>
      <c r="B37" s="36" t="s">
        <v>38</v>
      </c>
      <c r="C37" s="60" t="s">
        <v>67</v>
      </c>
      <c r="D37" s="54">
        <f t="shared" si="7"/>
        <v>5</v>
      </c>
      <c r="E37" s="61">
        <f>PONew!E37-POOld!E37</f>
        <v>0</v>
      </c>
      <c r="F37" s="61">
        <f>PONew!F37-POOld!F37</f>
        <v>4</v>
      </c>
      <c r="G37" s="61">
        <f>PONew!G37-POOld!G37</f>
        <v>2</v>
      </c>
      <c r="H37" s="61">
        <f>PONew!H37-POOld!H37</f>
        <v>0</v>
      </c>
      <c r="I37" s="61">
        <f>PONew!I37-POOld!I37</f>
        <v>-1</v>
      </c>
      <c r="J37" s="61">
        <f>PONew!J37-POOld!J37</f>
        <v>0</v>
      </c>
      <c r="K37" s="61">
        <f>PONew!K37-POOld!K37</f>
        <v>0</v>
      </c>
      <c r="L37" s="61">
        <f>PONew!L37-POOld!L37</f>
        <v>0</v>
      </c>
      <c r="M37" s="61">
        <f>PONew!M37-POOld!M37</f>
        <v>0</v>
      </c>
      <c r="N37" s="61">
        <f>PONew!N37-POOld!N37</f>
        <v>0</v>
      </c>
      <c r="O37" s="61">
        <f>PONew!O37-POOld!O37</f>
        <v>0</v>
      </c>
      <c r="P37" s="61">
        <f>PONew!P37-POOld!P37</f>
        <v>0</v>
      </c>
      <c r="Q37" s="61">
        <f>PONew!Q37-POOld!Q37</f>
        <v>0</v>
      </c>
      <c r="R37" s="61">
        <f>PONew!R37-POOld!R37</f>
        <v>0</v>
      </c>
      <c r="S37" s="61">
        <f>PONew!S37-POOld!S37</f>
        <v>0</v>
      </c>
      <c r="T37" s="61">
        <f>PONew!T37-POOld!T37</f>
        <v>0</v>
      </c>
      <c r="U37" s="61">
        <f>PONew!U37-POOld!U37</f>
        <v>0</v>
      </c>
      <c r="V37" s="61">
        <f>PONew!V37-POOld!V37</f>
        <v>0</v>
      </c>
      <c r="W37" s="61">
        <f>PONew!W37-POOld!W37</f>
        <v>0</v>
      </c>
      <c r="X37" s="42">
        <f t="shared" si="8"/>
        <v>5</v>
      </c>
      <c r="Y37" s="5">
        <f t="shared" si="9"/>
        <v>0</v>
      </c>
      <c r="Z37" s="5">
        <f t="shared" si="10"/>
        <v>0</v>
      </c>
      <c r="AA37" s="37">
        <f t="shared" si="11"/>
        <v>0</v>
      </c>
    </row>
    <row r="38" spans="1:27" s="22" customFormat="1" x14ac:dyDescent="0.2">
      <c r="A38" s="35">
        <v>37</v>
      </c>
      <c r="B38" s="36" t="s">
        <v>38</v>
      </c>
      <c r="C38" s="60" t="s">
        <v>42</v>
      </c>
      <c r="D38" s="54">
        <f t="shared" si="7"/>
        <v>2</v>
      </c>
      <c r="E38" s="61">
        <f>PONew!E38-POOld!E38</f>
        <v>0</v>
      </c>
      <c r="F38" s="61">
        <f>PONew!F38-POOld!F38</f>
        <v>0</v>
      </c>
      <c r="G38" s="61">
        <f>PONew!G38-POOld!G38</f>
        <v>1</v>
      </c>
      <c r="H38" s="61">
        <f>PONew!H38-POOld!H38</f>
        <v>0</v>
      </c>
      <c r="I38" s="61">
        <f>PONew!I38-POOld!I38</f>
        <v>0</v>
      </c>
      <c r="J38" s="61">
        <f>PONew!J38-POOld!J38</f>
        <v>0</v>
      </c>
      <c r="K38" s="61">
        <f>PONew!K38-POOld!K38</f>
        <v>0</v>
      </c>
      <c r="L38" s="61">
        <f>PONew!L38-POOld!L38</f>
        <v>0</v>
      </c>
      <c r="M38" s="61">
        <f>PONew!M38-POOld!M38</f>
        <v>0</v>
      </c>
      <c r="N38" s="61">
        <f>PONew!N38-POOld!N38</f>
        <v>0</v>
      </c>
      <c r="O38" s="61">
        <f>PONew!O38-POOld!O38</f>
        <v>0</v>
      </c>
      <c r="P38" s="61">
        <f>PONew!P38-POOld!P38</f>
        <v>0</v>
      </c>
      <c r="Q38" s="61">
        <f>PONew!Q38-POOld!Q38</f>
        <v>0</v>
      </c>
      <c r="R38" s="61">
        <f>PONew!R38-POOld!R38</f>
        <v>0</v>
      </c>
      <c r="S38" s="61">
        <f>PONew!S38-POOld!S38</f>
        <v>0</v>
      </c>
      <c r="T38" s="61">
        <f>PONew!T38-POOld!T38</f>
        <v>0</v>
      </c>
      <c r="U38" s="61">
        <f>PONew!U38-POOld!U38</f>
        <v>0</v>
      </c>
      <c r="V38" s="61">
        <f>PONew!V38-POOld!V38</f>
        <v>0</v>
      </c>
      <c r="W38" s="61">
        <f>PONew!W38-POOld!W38</f>
        <v>1</v>
      </c>
      <c r="X38" s="42">
        <f t="shared" si="8"/>
        <v>1</v>
      </c>
      <c r="Y38" s="5">
        <f t="shared" si="9"/>
        <v>0</v>
      </c>
      <c r="Z38" s="5">
        <f t="shared" si="10"/>
        <v>1</v>
      </c>
      <c r="AA38" s="37">
        <f t="shared" si="11"/>
        <v>0</v>
      </c>
    </row>
    <row r="39" spans="1:27" s="22" customFormat="1" x14ac:dyDescent="0.2">
      <c r="A39" s="35">
        <v>38</v>
      </c>
      <c r="B39" s="36" t="s">
        <v>38</v>
      </c>
      <c r="C39" s="60" t="s">
        <v>40</v>
      </c>
      <c r="D39" s="54">
        <f t="shared" ref="D39:D70" si="12">SUM(E39:W39)</f>
        <v>10</v>
      </c>
      <c r="E39" s="61">
        <f>PONew!E39-POOld!E39</f>
        <v>0</v>
      </c>
      <c r="F39" s="61">
        <f>PONew!F39-POOld!F39</f>
        <v>7</v>
      </c>
      <c r="G39" s="61">
        <f>PONew!G39-POOld!G39</f>
        <v>2</v>
      </c>
      <c r="H39" s="61">
        <f>PONew!H39-POOld!H39</f>
        <v>0</v>
      </c>
      <c r="I39" s="61">
        <f>PONew!I39-POOld!I39</f>
        <v>0</v>
      </c>
      <c r="J39" s="61">
        <f>PONew!J39-POOld!J39</f>
        <v>0</v>
      </c>
      <c r="K39" s="61">
        <f>PONew!K39-POOld!K39</f>
        <v>0</v>
      </c>
      <c r="L39" s="61">
        <f>PONew!L39-POOld!L39</f>
        <v>0</v>
      </c>
      <c r="M39" s="61">
        <f>PONew!M39-POOld!M39</f>
        <v>0</v>
      </c>
      <c r="N39" s="61">
        <f>PONew!N39-POOld!N39</f>
        <v>0</v>
      </c>
      <c r="O39" s="61">
        <f>PONew!O39-POOld!O39</f>
        <v>0</v>
      </c>
      <c r="P39" s="61">
        <f>PONew!P39-POOld!P39</f>
        <v>0</v>
      </c>
      <c r="Q39" s="61">
        <f>PONew!Q39-POOld!Q39</f>
        <v>0</v>
      </c>
      <c r="R39" s="61">
        <f>PONew!R39-POOld!R39</f>
        <v>0</v>
      </c>
      <c r="S39" s="61">
        <f>PONew!S39-POOld!S39</f>
        <v>0</v>
      </c>
      <c r="T39" s="61">
        <f>PONew!T39-POOld!T39</f>
        <v>0</v>
      </c>
      <c r="U39" s="61">
        <f>PONew!U39-POOld!U39</f>
        <v>0</v>
      </c>
      <c r="V39" s="61">
        <f>PONew!V39-POOld!V39</f>
        <v>0</v>
      </c>
      <c r="W39" s="61">
        <f>PONew!W39-POOld!W39</f>
        <v>1</v>
      </c>
      <c r="X39" s="42">
        <f t="shared" ref="X39:X70" si="13">SUM(E39:O39)</f>
        <v>9</v>
      </c>
      <c r="Y39" s="5">
        <f t="shared" ref="Y39:Y70" si="14">SUM(P39:V39)</f>
        <v>0</v>
      </c>
      <c r="Z39" s="5">
        <f t="shared" ref="Z39:Z70" si="15">SUM(W39)</f>
        <v>1</v>
      </c>
      <c r="AA39" s="37">
        <f t="shared" ref="AA39:AA70" si="16">D39-X39-Y39-Z39</f>
        <v>0</v>
      </c>
    </row>
    <row r="40" spans="1:27" s="22" customFormat="1" x14ac:dyDescent="0.2">
      <c r="A40" s="35">
        <v>39</v>
      </c>
      <c r="B40" s="36" t="s">
        <v>38</v>
      </c>
      <c r="C40" s="60" t="s">
        <v>29</v>
      </c>
      <c r="D40" s="54">
        <f t="shared" si="12"/>
        <v>6</v>
      </c>
      <c r="E40" s="61">
        <f>PONew!E40-POOld!E40</f>
        <v>0</v>
      </c>
      <c r="F40" s="61">
        <f>PONew!F40-POOld!F40</f>
        <v>3</v>
      </c>
      <c r="G40" s="61">
        <f>PONew!G40-POOld!G40</f>
        <v>2</v>
      </c>
      <c r="H40" s="61">
        <f>PONew!H40-POOld!H40</f>
        <v>0</v>
      </c>
      <c r="I40" s="61">
        <f>PONew!I40-POOld!I40</f>
        <v>0</v>
      </c>
      <c r="J40" s="61">
        <f>PONew!J40-POOld!J40</f>
        <v>0</v>
      </c>
      <c r="K40" s="61">
        <f>PONew!K40-POOld!K40</f>
        <v>0</v>
      </c>
      <c r="L40" s="61">
        <f>PONew!L40-POOld!L40</f>
        <v>0</v>
      </c>
      <c r="M40" s="61">
        <f>PONew!M40-POOld!M40</f>
        <v>0</v>
      </c>
      <c r="N40" s="61">
        <f>PONew!N40-POOld!N40</f>
        <v>0</v>
      </c>
      <c r="O40" s="61">
        <f>PONew!O40-POOld!O40</f>
        <v>0</v>
      </c>
      <c r="P40" s="61">
        <f>PONew!P40-POOld!P40</f>
        <v>0</v>
      </c>
      <c r="Q40" s="61">
        <f>PONew!Q40-POOld!Q40</f>
        <v>0</v>
      </c>
      <c r="R40" s="61">
        <f>PONew!R40-POOld!R40</f>
        <v>0</v>
      </c>
      <c r="S40" s="61">
        <f>PONew!S40-POOld!S40</f>
        <v>0</v>
      </c>
      <c r="T40" s="61">
        <f>PONew!T40-POOld!T40</f>
        <v>0</v>
      </c>
      <c r="U40" s="61">
        <f>PONew!U40-POOld!U40</f>
        <v>0</v>
      </c>
      <c r="V40" s="61">
        <f>PONew!V40-POOld!V40</f>
        <v>0</v>
      </c>
      <c r="W40" s="61">
        <f>PONew!W40-POOld!W40</f>
        <v>1</v>
      </c>
      <c r="X40" s="42">
        <f t="shared" si="13"/>
        <v>5</v>
      </c>
      <c r="Y40" s="5">
        <f t="shared" si="14"/>
        <v>0</v>
      </c>
      <c r="Z40" s="5">
        <f t="shared" si="15"/>
        <v>1</v>
      </c>
      <c r="AA40" s="37">
        <f t="shared" si="16"/>
        <v>0</v>
      </c>
    </row>
    <row r="41" spans="1:27" s="22" customFormat="1" x14ac:dyDescent="0.2">
      <c r="A41" s="35">
        <v>40</v>
      </c>
      <c r="B41" s="36" t="s">
        <v>46</v>
      </c>
      <c r="C41" s="60" t="s">
        <v>55</v>
      </c>
      <c r="D41" s="54">
        <f t="shared" si="12"/>
        <v>-5</v>
      </c>
      <c r="E41" s="61">
        <f>PONew!E41-POOld!E41</f>
        <v>0</v>
      </c>
      <c r="F41" s="61">
        <f>PONew!F41-POOld!F41</f>
        <v>-4</v>
      </c>
      <c r="G41" s="61">
        <f>PONew!G41-POOld!G41</f>
        <v>1</v>
      </c>
      <c r="H41" s="61">
        <f>PONew!H41-POOld!H41</f>
        <v>0</v>
      </c>
      <c r="I41" s="61">
        <f>PONew!I41-POOld!I41</f>
        <v>0</v>
      </c>
      <c r="J41" s="61">
        <f>PONew!J41-POOld!J41</f>
        <v>0</v>
      </c>
      <c r="K41" s="61">
        <f>PONew!K41-POOld!K41</f>
        <v>0</v>
      </c>
      <c r="L41" s="61">
        <f>PONew!L41-POOld!L41</f>
        <v>0</v>
      </c>
      <c r="M41" s="61">
        <f>PONew!M41-POOld!M41</f>
        <v>0</v>
      </c>
      <c r="N41" s="61">
        <f>PONew!N41-POOld!N41</f>
        <v>0</v>
      </c>
      <c r="O41" s="61">
        <f>PONew!O41-POOld!O41</f>
        <v>0</v>
      </c>
      <c r="P41" s="61">
        <f>PONew!P41-POOld!P41</f>
        <v>-2</v>
      </c>
      <c r="Q41" s="61">
        <f>PONew!Q41-POOld!Q41</f>
        <v>1</v>
      </c>
      <c r="R41" s="61">
        <f>PONew!R41-POOld!R41</f>
        <v>0</v>
      </c>
      <c r="S41" s="61">
        <f>PONew!S41-POOld!S41</f>
        <v>0</v>
      </c>
      <c r="T41" s="61">
        <f>PONew!T41-POOld!T41</f>
        <v>0</v>
      </c>
      <c r="U41" s="61">
        <f>PONew!U41-POOld!U41</f>
        <v>0</v>
      </c>
      <c r="V41" s="61">
        <f>PONew!V41-POOld!V41</f>
        <v>0</v>
      </c>
      <c r="W41" s="61">
        <f>PONew!W41-POOld!W41</f>
        <v>-1</v>
      </c>
      <c r="X41" s="42">
        <f t="shared" si="13"/>
        <v>-3</v>
      </c>
      <c r="Y41" s="5">
        <f t="shared" si="14"/>
        <v>-1</v>
      </c>
      <c r="Z41" s="5">
        <f t="shared" si="15"/>
        <v>-1</v>
      </c>
      <c r="AA41" s="37">
        <f t="shared" si="16"/>
        <v>0</v>
      </c>
    </row>
    <row r="42" spans="1:27" s="22" customFormat="1" x14ac:dyDescent="0.2">
      <c r="A42" s="35">
        <v>41</v>
      </c>
      <c r="B42" s="36" t="s">
        <v>38</v>
      </c>
      <c r="C42" s="60" t="s">
        <v>56</v>
      </c>
      <c r="D42" s="54">
        <f t="shared" si="12"/>
        <v>2</v>
      </c>
      <c r="E42" s="61">
        <f>PONew!E42-POOld!E42</f>
        <v>0</v>
      </c>
      <c r="F42" s="61">
        <f>PONew!F42-POOld!F42</f>
        <v>-1</v>
      </c>
      <c r="G42" s="61">
        <f>PONew!G42-POOld!G42</f>
        <v>1</v>
      </c>
      <c r="H42" s="61">
        <f>PONew!H42-POOld!H42</f>
        <v>0</v>
      </c>
      <c r="I42" s="61">
        <f>PONew!I42-POOld!I42</f>
        <v>0</v>
      </c>
      <c r="J42" s="61">
        <f>PONew!J42-POOld!J42</f>
        <v>0</v>
      </c>
      <c r="K42" s="61">
        <f>PONew!K42-POOld!K42</f>
        <v>0</v>
      </c>
      <c r="L42" s="61">
        <f>PONew!L42-POOld!L42</f>
        <v>0</v>
      </c>
      <c r="M42" s="61">
        <f>PONew!M42-POOld!M42</f>
        <v>0</v>
      </c>
      <c r="N42" s="61">
        <f>PONew!N42-POOld!N42</f>
        <v>0</v>
      </c>
      <c r="O42" s="61">
        <f>PONew!O42-POOld!O42</f>
        <v>0</v>
      </c>
      <c r="P42" s="61">
        <f>PONew!P42-POOld!P42</f>
        <v>0</v>
      </c>
      <c r="Q42" s="61">
        <f>PONew!Q42-POOld!Q42</f>
        <v>0</v>
      </c>
      <c r="R42" s="61">
        <f>PONew!R42-POOld!R42</f>
        <v>1</v>
      </c>
      <c r="S42" s="61">
        <f>PONew!S42-POOld!S42</f>
        <v>0</v>
      </c>
      <c r="T42" s="61">
        <f>PONew!T42-POOld!T42</f>
        <v>0</v>
      </c>
      <c r="U42" s="61">
        <f>PONew!U42-POOld!U42</f>
        <v>0</v>
      </c>
      <c r="V42" s="61">
        <f>PONew!V42-POOld!V42</f>
        <v>0</v>
      </c>
      <c r="W42" s="61">
        <f>PONew!W42-POOld!W42</f>
        <v>1</v>
      </c>
      <c r="X42" s="42">
        <f t="shared" si="13"/>
        <v>0</v>
      </c>
      <c r="Y42" s="5">
        <f t="shared" si="14"/>
        <v>1</v>
      </c>
      <c r="Z42" s="5">
        <f t="shared" si="15"/>
        <v>1</v>
      </c>
      <c r="AA42" s="37">
        <f t="shared" si="16"/>
        <v>0</v>
      </c>
    </row>
    <row r="43" spans="1:27" s="22" customFormat="1" ht="25.5" x14ac:dyDescent="0.2">
      <c r="A43" s="35">
        <v>42</v>
      </c>
      <c r="B43" s="36" t="s">
        <v>38</v>
      </c>
      <c r="C43" s="60" t="s">
        <v>73</v>
      </c>
      <c r="D43" s="54">
        <f t="shared" si="12"/>
        <v>-5</v>
      </c>
      <c r="E43" s="61">
        <f>PONew!E43-POOld!E43</f>
        <v>0</v>
      </c>
      <c r="F43" s="61">
        <f>PONew!F43-POOld!F43</f>
        <v>-7</v>
      </c>
      <c r="G43" s="61">
        <f>PONew!G43-POOld!G43</f>
        <v>2</v>
      </c>
      <c r="H43" s="61">
        <f>PONew!H43-POOld!H43</f>
        <v>0</v>
      </c>
      <c r="I43" s="61">
        <f>PONew!I43-POOld!I43</f>
        <v>-1</v>
      </c>
      <c r="J43" s="61">
        <f>PONew!J43-POOld!J43</f>
        <v>0</v>
      </c>
      <c r="K43" s="61">
        <f>PONew!K43-POOld!K43</f>
        <v>0</v>
      </c>
      <c r="L43" s="61">
        <f>PONew!L43-POOld!L43</f>
        <v>0</v>
      </c>
      <c r="M43" s="61">
        <f>PONew!M43-POOld!M43</f>
        <v>0</v>
      </c>
      <c r="N43" s="61">
        <f>PONew!N43-POOld!N43</f>
        <v>0</v>
      </c>
      <c r="O43" s="61">
        <f>PONew!O43-POOld!O43</f>
        <v>0</v>
      </c>
      <c r="P43" s="61">
        <f>PONew!P43-POOld!P43</f>
        <v>0</v>
      </c>
      <c r="Q43" s="61">
        <f>PONew!Q43-POOld!Q43</f>
        <v>0</v>
      </c>
      <c r="R43" s="61">
        <f>PONew!R43-POOld!R43</f>
        <v>2</v>
      </c>
      <c r="S43" s="61">
        <f>PONew!S43-POOld!S43</f>
        <v>0</v>
      </c>
      <c r="T43" s="61">
        <f>PONew!T43-POOld!T43</f>
        <v>0</v>
      </c>
      <c r="U43" s="61">
        <f>PONew!U43-POOld!U43</f>
        <v>0</v>
      </c>
      <c r="V43" s="61">
        <f>PONew!V43-POOld!V43</f>
        <v>0</v>
      </c>
      <c r="W43" s="61">
        <f>PONew!W43-POOld!W43</f>
        <v>-1</v>
      </c>
      <c r="X43" s="42">
        <f t="shared" si="13"/>
        <v>-6</v>
      </c>
      <c r="Y43" s="5">
        <f t="shared" si="14"/>
        <v>2</v>
      </c>
      <c r="Z43" s="5">
        <f t="shared" si="15"/>
        <v>-1</v>
      </c>
      <c r="AA43" s="37">
        <f t="shared" si="16"/>
        <v>0</v>
      </c>
    </row>
    <row r="44" spans="1:27" s="22" customFormat="1" x14ac:dyDescent="0.2">
      <c r="A44" s="35">
        <v>43</v>
      </c>
      <c r="B44" s="36" t="s">
        <v>38</v>
      </c>
      <c r="C44" s="60" t="s">
        <v>62</v>
      </c>
      <c r="D44" s="54">
        <f t="shared" si="12"/>
        <v>-1</v>
      </c>
      <c r="E44" s="61">
        <f>PONew!E44-POOld!E44</f>
        <v>0</v>
      </c>
      <c r="F44" s="61">
        <f>PONew!F44-POOld!F44</f>
        <v>-5</v>
      </c>
      <c r="G44" s="61">
        <f>PONew!G44-POOld!G44</f>
        <v>2</v>
      </c>
      <c r="H44" s="61">
        <f>PONew!H44-POOld!H44</f>
        <v>0</v>
      </c>
      <c r="I44" s="61">
        <f>PONew!I44-POOld!I44</f>
        <v>0</v>
      </c>
      <c r="J44" s="61">
        <f>PONew!J44-POOld!J44</f>
        <v>0</v>
      </c>
      <c r="K44" s="61">
        <f>PONew!K44-POOld!K44</f>
        <v>0</v>
      </c>
      <c r="L44" s="61">
        <f>PONew!L44-POOld!L44</f>
        <v>0</v>
      </c>
      <c r="M44" s="61">
        <f>PONew!M44-POOld!M44</f>
        <v>0</v>
      </c>
      <c r="N44" s="61">
        <f>PONew!N44-POOld!N44</f>
        <v>0</v>
      </c>
      <c r="O44" s="61">
        <f>PONew!O44-POOld!O44</f>
        <v>0</v>
      </c>
      <c r="P44" s="61">
        <f>PONew!P44-POOld!P44</f>
        <v>0</v>
      </c>
      <c r="Q44" s="61">
        <f>PONew!Q44-POOld!Q44</f>
        <v>0</v>
      </c>
      <c r="R44" s="61">
        <f>PONew!R44-POOld!R44</f>
        <v>1</v>
      </c>
      <c r="S44" s="61">
        <f>PONew!S44-POOld!S44</f>
        <v>0</v>
      </c>
      <c r="T44" s="61">
        <f>PONew!T44-POOld!T44</f>
        <v>0</v>
      </c>
      <c r="U44" s="61">
        <f>PONew!U44-POOld!U44</f>
        <v>0</v>
      </c>
      <c r="V44" s="61">
        <f>PONew!V44-POOld!V44</f>
        <v>0</v>
      </c>
      <c r="W44" s="61">
        <f>PONew!W44-POOld!W44</f>
        <v>1</v>
      </c>
      <c r="X44" s="42">
        <f t="shared" si="13"/>
        <v>-3</v>
      </c>
      <c r="Y44" s="5">
        <f t="shared" si="14"/>
        <v>1</v>
      </c>
      <c r="Z44" s="5">
        <f t="shared" si="15"/>
        <v>1</v>
      </c>
      <c r="AA44" s="37">
        <f t="shared" si="16"/>
        <v>0</v>
      </c>
    </row>
    <row r="45" spans="1:27" s="22" customFormat="1" x14ac:dyDescent="0.2">
      <c r="A45" s="35">
        <v>44</v>
      </c>
      <c r="B45" s="36" t="s">
        <v>38</v>
      </c>
      <c r="C45" s="60" t="s">
        <v>66</v>
      </c>
      <c r="D45" s="54">
        <f t="shared" si="12"/>
        <v>5</v>
      </c>
      <c r="E45" s="61">
        <f>PONew!E45-POOld!E45</f>
        <v>0</v>
      </c>
      <c r="F45" s="61">
        <f>PONew!F45-POOld!F45</f>
        <v>3</v>
      </c>
      <c r="G45" s="61">
        <f>PONew!G45-POOld!G45</f>
        <v>2</v>
      </c>
      <c r="H45" s="61">
        <f>PONew!H45-POOld!H45</f>
        <v>0</v>
      </c>
      <c r="I45" s="61">
        <f>PONew!I45-POOld!I45</f>
        <v>-1</v>
      </c>
      <c r="J45" s="61">
        <f>PONew!J45-POOld!J45</f>
        <v>0</v>
      </c>
      <c r="K45" s="61">
        <f>PONew!K45-POOld!K45</f>
        <v>0</v>
      </c>
      <c r="L45" s="61">
        <f>PONew!L45-POOld!L45</f>
        <v>0</v>
      </c>
      <c r="M45" s="61">
        <f>PONew!M45-POOld!M45</f>
        <v>0</v>
      </c>
      <c r="N45" s="61">
        <f>PONew!N45-POOld!N45</f>
        <v>0</v>
      </c>
      <c r="O45" s="61">
        <f>PONew!O45-POOld!O45</f>
        <v>0</v>
      </c>
      <c r="P45" s="61">
        <f>PONew!P45-POOld!P45</f>
        <v>0</v>
      </c>
      <c r="Q45" s="61">
        <f>PONew!Q45-POOld!Q45</f>
        <v>0</v>
      </c>
      <c r="R45" s="61">
        <f>PONew!R45-POOld!R45</f>
        <v>1</v>
      </c>
      <c r="S45" s="61">
        <f>PONew!S45-POOld!S45</f>
        <v>0</v>
      </c>
      <c r="T45" s="61">
        <f>PONew!T45-POOld!T45</f>
        <v>0</v>
      </c>
      <c r="U45" s="61">
        <f>PONew!U45-POOld!U45</f>
        <v>0</v>
      </c>
      <c r="V45" s="61">
        <f>PONew!V45-POOld!V45</f>
        <v>0</v>
      </c>
      <c r="W45" s="61">
        <f>PONew!W45-POOld!W45</f>
        <v>0</v>
      </c>
      <c r="X45" s="42">
        <f t="shared" si="13"/>
        <v>4</v>
      </c>
      <c r="Y45" s="5">
        <f t="shared" si="14"/>
        <v>1</v>
      </c>
      <c r="Z45" s="5">
        <f t="shared" si="15"/>
        <v>0</v>
      </c>
      <c r="AA45" s="37">
        <f t="shared" si="16"/>
        <v>0</v>
      </c>
    </row>
    <row r="46" spans="1:27" s="22" customFormat="1" x14ac:dyDescent="0.2">
      <c r="A46" s="35">
        <v>45</v>
      </c>
      <c r="B46" s="36" t="s">
        <v>38</v>
      </c>
      <c r="C46" s="60" t="s">
        <v>71</v>
      </c>
      <c r="D46" s="54">
        <f t="shared" si="12"/>
        <v>5</v>
      </c>
      <c r="E46" s="61">
        <f>PONew!E46-POOld!E46</f>
        <v>0</v>
      </c>
      <c r="F46" s="61">
        <f>PONew!F46-POOld!F46</f>
        <v>3</v>
      </c>
      <c r="G46" s="61">
        <f>PONew!G46-POOld!G46</f>
        <v>2</v>
      </c>
      <c r="H46" s="61">
        <f>PONew!H46-POOld!H46</f>
        <v>-1</v>
      </c>
      <c r="I46" s="61">
        <f>PONew!I46-POOld!I46</f>
        <v>0</v>
      </c>
      <c r="J46" s="61">
        <f>PONew!J46-POOld!J46</f>
        <v>0</v>
      </c>
      <c r="K46" s="61">
        <f>PONew!K46-POOld!K46</f>
        <v>0</v>
      </c>
      <c r="L46" s="61">
        <f>PONew!L46-POOld!L46</f>
        <v>0</v>
      </c>
      <c r="M46" s="61">
        <f>PONew!M46-POOld!M46</f>
        <v>0</v>
      </c>
      <c r="N46" s="61">
        <f>PONew!N46-POOld!N46</f>
        <v>0</v>
      </c>
      <c r="O46" s="61">
        <f>PONew!O46-POOld!O46</f>
        <v>0</v>
      </c>
      <c r="P46" s="61">
        <f>PONew!P46-POOld!P46</f>
        <v>0</v>
      </c>
      <c r="Q46" s="61">
        <f>PONew!Q46-POOld!Q46</f>
        <v>0</v>
      </c>
      <c r="R46" s="61">
        <f>PONew!R46-POOld!R46</f>
        <v>0</v>
      </c>
      <c r="S46" s="61">
        <f>PONew!S46-POOld!S46</f>
        <v>0</v>
      </c>
      <c r="T46" s="61">
        <f>PONew!T46-POOld!T46</f>
        <v>0</v>
      </c>
      <c r="U46" s="61">
        <f>PONew!U46-POOld!U46</f>
        <v>0</v>
      </c>
      <c r="V46" s="61">
        <f>PONew!V46-POOld!V46</f>
        <v>0</v>
      </c>
      <c r="W46" s="61">
        <f>PONew!W46-POOld!W46</f>
        <v>1</v>
      </c>
      <c r="X46" s="42">
        <f t="shared" si="13"/>
        <v>4</v>
      </c>
      <c r="Y46" s="5">
        <f t="shared" si="14"/>
        <v>0</v>
      </c>
      <c r="Z46" s="5">
        <f t="shared" si="15"/>
        <v>1</v>
      </c>
      <c r="AA46" s="37">
        <f t="shared" si="16"/>
        <v>0</v>
      </c>
    </row>
    <row r="47" spans="1:27" s="22" customFormat="1" ht="25.5" x14ac:dyDescent="0.2">
      <c r="A47" s="35">
        <v>46</v>
      </c>
      <c r="B47" s="36" t="s">
        <v>44</v>
      </c>
      <c r="C47" s="60" t="s">
        <v>49</v>
      </c>
      <c r="D47" s="54">
        <f t="shared" si="12"/>
        <v>3</v>
      </c>
      <c r="E47" s="61">
        <f>PONew!E47-POOld!E47</f>
        <v>0</v>
      </c>
      <c r="F47" s="61">
        <f>PONew!F47-POOld!F47</f>
        <v>0</v>
      </c>
      <c r="G47" s="61">
        <f>PONew!G47-POOld!G47</f>
        <v>1</v>
      </c>
      <c r="H47" s="61">
        <f>PONew!H47-POOld!H47</f>
        <v>1</v>
      </c>
      <c r="I47" s="61">
        <f>PONew!I47-POOld!I47</f>
        <v>0</v>
      </c>
      <c r="J47" s="61">
        <f>PONew!J47-POOld!J47</f>
        <v>0</v>
      </c>
      <c r="K47" s="61">
        <f>PONew!K47-POOld!K47</f>
        <v>0</v>
      </c>
      <c r="L47" s="61">
        <f>PONew!L47-POOld!L47</f>
        <v>0</v>
      </c>
      <c r="M47" s="61">
        <f>PONew!M47-POOld!M47</f>
        <v>0</v>
      </c>
      <c r="N47" s="61">
        <f>PONew!N47-POOld!N47</f>
        <v>0</v>
      </c>
      <c r="O47" s="61">
        <f>PONew!O47-POOld!O47</f>
        <v>0</v>
      </c>
      <c r="P47" s="61">
        <f>PONew!P47-POOld!P47</f>
        <v>0</v>
      </c>
      <c r="Q47" s="61">
        <f>PONew!Q47-POOld!Q47</f>
        <v>0</v>
      </c>
      <c r="R47" s="61">
        <f>PONew!R47-POOld!R47</f>
        <v>0</v>
      </c>
      <c r="S47" s="61">
        <f>PONew!S47-POOld!S47</f>
        <v>0</v>
      </c>
      <c r="T47" s="61">
        <f>PONew!T47-POOld!T47</f>
        <v>0</v>
      </c>
      <c r="U47" s="61">
        <f>PONew!U47-POOld!U47</f>
        <v>0</v>
      </c>
      <c r="V47" s="61">
        <f>PONew!V47-POOld!V47</f>
        <v>0</v>
      </c>
      <c r="W47" s="61">
        <f>PONew!W47-POOld!W47</f>
        <v>1</v>
      </c>
      <c r="X47" s="42">
        <f t="shared" si="13"/>
        <v>2</v>
      </c>
      <c r="Y47" s="5">
        <f t="shared" si="14"/>
        <v>0</v>
      </c>
      <c r="Z47" s="5">
        <f t="shared" si="15"/>
        <v>1</v>
      </c>
      <c r="AA47" s="37">
        <f t="shared" si="16"/>
        <v>0</v>
      </c>
    </row>
    <row r="48" spans="1:27" s="22" customFormat="1" x14ac:dyDescent="0.2">
      <c r="A48" s="35">
        <v>47</v>
      </c>
      <c r="B48" s="36" t="s">
        <v>38</v>
      </c>
      <c r="C48" s="60" t="s">
        <v>58</v>
      </c>
      <c r="D48" s="54">
        <f t="shared" si="12"/>
        <v>2</v>
      </c>
      <c r="E48" s="61">
        <f>PONew!E48-POOld!E48</f>
        <v>0</v>
      </c>
      <c r="F48" s="61">
        <f>PONew!F48-POOld!F48</f>
        <v>-1</v>
      </c>
      <c r="G48" s="61">
        <f>PONew!G48-POOld!G48</f>
        <v>2</v>
      </c>
      <c r="H48" s="61">
        <f>PONew!H48-POOld!H48</f>
        <v>0</v>
      </c>
      <c r="I48" s="61">
        <f>PONew!I48-POOld!I48</f>
        <v>0</v>
      </c>
      <c r="J48" s="61">
        <f>PONew!J48-POOld!J48</f>
        <v>0</v>
      </c>
      <c r="K48" s="61">
        <f>PONew!K48-POOld!K48</f>
        <v>0</v>
      </c>
      <c r="L48" s="61">
        <f>PONew!L48-POOld!L48</f>
        <v>0</v>
      </c>
      <c r="M48" s="61">
        <f>PONew!M48-POOld!M48</f>
        <v>0</v>
      </c>
      <c r="N48" s="61">
        <f>PONew!N48-POOld!N48</f>
        <v>0</v>
      </c>
      <c r="O48" s="61">
        <f>PONew!O48-POOld!O48</f>
        <v>0</v>
      </c>
      <c r="P48" s="61">
        <f>PONew!P48-POOld!P48</f>
        <v>0</v>
      </c>
      <c r="Q48" s="61">
        <f>PONew!Q48-POOld!Q48</f>
        <v>0</v>
      </c>
      <c r="R48" s="61">
        <f>PONew!R48-POOld!R48</f>
        <v>0</v>
      </c>
      <c r="S48" s="61">
        <f>PONew!S48-POOld!S48</f>
        <v>0</v>
      </c>
      <c r="T48" s="61">
        <f>PONew!T48-POOld!T48</f>
        <v>0</v>
      </c>
      <c r="U48" s="61">
        <f>PONew!U48-POOld!U48</f>
        <v>0</v>
      </c>
      <c r="V48" s="61">
        <f>PONew!V48-POOld!V48</f>
        <v>0</v>
      </c>
      <c r="W48" s="61">
        <f>PONew!W48-POOld!W48</f>
        <v>1</v>
      </c>
      <c r="X48" s="42">
        <f t="shared" si="13"/>
        <v>1</v>
      </c>
      <c r="Y48" s="5">
        <f t="shared" si="14"/>
        <v>0</v>
      </c>
      <c r="Z48" s="5">
        <f t="shared" si="15"/>
        <v>1</v>
      </c>
      <c r="AA48" s="37">
        <f t="shared" si="16"/>
        <v>0</v>
      </c>
    </row>
    <row r="49" spans="1:27" s="22" customFormat="1" x14ac:dyDescent="0.2">
      <c r="A49" s="35">
        <v>48</v>
      </c>
      <c r="B49" s="36" t="s">
        <v>44</v>
      </c>
      <c r="C49" s="60" t="s">
        <v>54</v>
      </c>
      <c r="D49" s="54">
        <f t="shared" si="12"/>
        <v>-5</v>
      </c>
      <c r="E49" s="61">
        <f>PONew!E49-POOld!E49</f>
        <v>0</v>
      </c>
      <c r="F49" s="61">
        <f>PONew!F49-POOld!F49</f>
        <v>-3</v>
      </c>
      <c r="G49" s="61">
        <f>PONew!G49-POOld!G49</f>
        <v>0</v>
      </c>
      <c r="H49" s="61">
        <f>PONew!H49-POOld!H49</f>
        <v>-1</v>
      </c>
      <c r="I49" s="61">
        <f>PONew!I49-POOld!I49</f>
        <v>0</v>
      </c>
      <c r="J49" s="61">
        <f>PONew!J49-POOld!J49</f>
        <v>0</v>
      </c>
      <c r="K49" s="61">
        <f>PONew!K49-POOld!K49</f>
        <v>0</v>
      </c>
      <c r="L49" s="61">
        <f>PONew!L49-POOld!L49</f>
        <v>0</v>
      </c>
      <c r="M49" s="61">
        <f>PONew!M49-POOld!M49</f>
        <v>0</v>
      </c>
      <c r="N49" s="61">
        <f>PONew!N49-POOld!N49</f>
        <v>0</v>
      </c>
      <c r="O49" s="61">
        <f>PONew!O49-POOld!O49</f>
        <v>0</v>
      </c>
      <c r="P49" s="61">
        <f>PONew!P49-POOld!P49</f>
        <v>0</v>
      </c>
      <c r="Q49" s="61">
        <f>PONew!Q49-POOld!Q49</f>
        <v>0</v>
      </c>
      <c r="R49" s="61">
        <f>PONew!R49-POOld!R49</f>
        <v>0</v>
      </c>
      <c r="S49" s="61">
        <f>PONew!S49-POOld!S49</f>
        <v>0</v>
      </c>
      <c r="T49" s="61">
        <f>PONew!T49-POOld!T49</f>
        <v>0</v>
      </c>
      <c r="U49" s="61">
        <f>PONew!U49-POOld!U49</f>
        <v>0</v>
      </c>
      <c r="V49" s="61">
        <f>PONew!V49-POOld!V49</f>
        <v>0</v>
      </c>
      <c r="W49" s="61">
        <f>PONew!W49-POOld!W49</f>
        <v>-1</v>
      </c>
      <c r="X49" s="42">
        <f t="shared" si="13"/>
        <v>-4</v>
      </c>
      <c r="Y49" s="5">
        <f t="shared" si="14"/>
        <v>0</v>
      </c>
      <c r="Z49" s="5">
        <f t="shared" si="15"/>
        <v>-1</v>
      </c>
      <c r="AA49" s="37">
        <f t="shared" si="16"/>
        <v>0</v>
      </c>
    </row>
    <row r="50" spans="1:27" s="22" customFormat="1" x14ac:dyDescent="0.2">
      <c r="A50" s="35">
        <v>49</v>
      </c>
      <c r="B50" s="36" t="s">
        <v>38</v>
      </c>
      <c r="C50" s="60" t="s">
        <v>70</v>
      </c>
      <c r="D50" s="54">
        <f t="shared" si="12"/>
        <v>5</v>
      </c>
      <c r="E50" s="61">
        <f>PONew!E50-POOld!E50</f>
        <v>0</v>
      </c>
      <c r="F50" s="61">
        <f>PONew!F50-POOld!F50</f>
        <v>4</v>
      </c>
      <c r="G50" s="61">
        <f>PONew!G50-POOld!G50</f>
        <v>2</v>
      </c>
      <c r="H50" s="61">
        <f>PONew!H50-POOld!H50</f>
        <v>0</v>
      </c>
      <c r="I50" s="61">
        <f>PONew!I50-POOld!I50</f>
        <v>-1</v>
      </c>
      <c r="J50" s="61">
        <f>PONew!J50-POOld!J50</f>
        <v>0</v>
      </c>
      <c r="K50" s="61">
        <f>PONew!K50-POOld!K50</f>
        <v>0</v>
      </c>
      <c r="L50" s="61">
        <f>PONew!L50-POOld!L50</f>
        <v>0</v>
      </c>
      <c r="M50" s="61">
        <f>PONew!M50-POOld!M50</f>
        <v>0</v>
      </c>
      <c r="N50" s="61">
        <f>PONew!N50-POOld!N50</f>
        <v>0</v>
      </c>
      <c r="O50" s="61">
        <f>PONew!O50-POOld!O50</f>
        <v>0</v>
      </c>
      <c r="P50" s="61">
        <f>PONew!P50-POOld!P50</f>
        <v>0</v>
      </c>
      <c r="Q50" s="61">
        <f>PONew!Q50-POOld!Q50</f>
        <v>0</v>
      </c>
      <c r="R50" s="61">
        <f>PONew!R50-POOld!R50</f>
        <v>0</v>
      </c>
      <c r="S50" s="61">
        <f>PONew!S50-POOld!S50</f>
        <v>0</v>
      </c>
      <c r="T50" s="61">
        <f>PONew!T50-POOld!T50</f>
        <v>0</v>
      </c>
      <c r="U50" s="61">
        <f>PONew!U50-POOld!U50</f>
        <v>0</v>
      </c>
      <c r="V50" s="61">
        <f>PONew!V50-POOld!V50</f>
        <v>0</v>
      </c>
      <c r="W50" s="61">
        <f>PONew!W50-POOld!W50</f>
        <v>0</v>
      </c>
      <c r="X50" s="42">
        <f t="shared" si="13"/>
        <v>5</v>
      </c>
      <c r="Y50" s="5">
        <f t="shared" si="14"/>
        <v>0</v>
      </c>
      <c r="Z50" s="5">
        <f t="shared" si="15"/>
        <v>0</v>
      </c>
      <c r="AA50" s="37">
        <f t="shared" si="16"/>
        <v>0</v>
      </c>
    </row>
    <row r="51" spans="1:27" s="22" customFormat="1" x14ac:dyDescent="0.2">
      <c r="A51" s="35">
        <v>50</v>
      </c>
      <c r="B51" s="36" t="s">
        <v>38</v>
      </c>
      <c r="C51" s="60" t="s">
        <v>57</v>
      </c>
      <c r="D51" s="54">
        <f t="shared" si="12"/>
        <v>0</v>
      </c>
      <c r="E51" s="61">
        <f>PONew!E51-POOld!E51</f>
        <v>0</v>
      </c>
      <c r="F51" s="61">
        <f>PONew!F51-POOld!F51</f>
        <v>1</v>
      </c>
      <c r="G51" s="61">
        <f>PONew!G51-POOld!G51</f>
        <v>2</v>
      </c>
      <c r="H51" s="61">
        <f>PONew!H51-POOld!H51</f>
        <v>0</v>
      </c>
      <c r="I51" s="61">
        <f>PONew!I51-POOld!I51</f>
        <v>-1</v>
      </c>
      <c r="J51" s="61">
        <f>PONew!J51-POOld!J51</f>
        <v>0</v>
      </c>
      <c r="K51" s="61">
        <f>PONew!K51-POOld!K51</f>
        <v>0</v>
      </c>
      <c r="L51" s="61">
        <f>PONew!L51-POOld!L51</f>
        <v>0</v>
      </c>
      <c r="M51" s="61">
        <f>PONew!M51-POOld!M51</f>
        <v>0</v>
      </c>
      <c r="N51" s="61">
        <f>PONew!N51-POOld!N51</f>
        <v>0</v>
      </c>
      <c r="O51" s="61">
        <f>PONew!O51-POOld!O51</f>
        <v>0</v>
      </c>
      <c r="P51" s="61">
        <f>PONew!P51-POOld!P51</f>
        <v>0</v>
      </c>
      <c r="Q51" s="61">
        <f>PONew!Q51-POOld!Q51</f>
        <v>0</v>
      </c>
      <c r="R51" s="61">
        <f>PONew!R51-POOld!R51</f>
        <v>0</v>
      </c>
      <c r="S51" s="61">
        <f>PONew!S51-POOld!S51</f>
        <v>0</v>
      </c>
      <c r="T51" s="61">
        <f>PONew!T51-POOld!T51</f>
        <v>0</v>
      </c>
      <c r="U51" s="61">
        <f>PONew!U51-POOld!U51</f>
        <v>0</v>
      </c>
      <c r="V51" s="61">
        <f>PONew!V51-POOld!V51</f>
        <v>0</v>
      </c>
      <c r="W51" s="61">
        <f>PONew!W51-POOld!W51</f>
        <v>-2</v>
      </c>
      <c r="X51" s="42">
        <f t="shared" si="13"/>
        <v>2</v>
      </c>
      <c r="Y51" s="5">
        <f t="shared" si="14"/>
        <v>0</v>
      </c>
      <c r="Z51" s="5">
        <f t="shared" si="15"/>
        <v>-2</v>
      </c>
      <c r="AA51" s="37">
        <f t="shared" si="16"/>
        <v>0</v>
      </c>
    </row>
    <row r="52" spans="1:27" s="22" customFormat="1" x14ac:dyDescent="0.2">
      <c r="A52" s="35">
        <v>51</v>
      </c>
      <c r="B52" s="36" t="s">
        <v>46</v>
      </c>
      <c r="C52" s="60" t="s">
        <v>53</v>
      </c>
      <c r="D52" s="54">
        <f t="shared" si="12"/>
        <v>-7</v>
      </c>
      <c r="E52" s="61">
        <f>PONew!E52-POOld!E52</f>
        <v>0</v>
      </c>
      <c r="F52" s="61">
        <f>PONew!F52-POOld!F52</f>
        <v>-6</v>
      </c>
      <c r="G52" s="61">
        <f>PONew!G52-POOld!G52</f>
        <v>1</v>
      </c>
      <c r="H52" s="61">
        <f>PONew!H52-POOld!H52</f>
        <v>0</v>
      </c>
      <c r="I52" s="61">
        <f>PONew!I52-POOld!I52</f>
        <v>-1</v>
      </c>
      <c r="J52" s="61">
        <f>PONew!J52-POOld!J52</f>
        <v>0</v>
      </c>
      <c r="K52" s="61">
        <f>PONew!K52-POOld!K52</f>
        <v>0</v>
      </c>
      <c r="L52" s="61">
        <f>PONew!L52-POOld!L52</f>
        <v>0</v>
      </c>
      <c r="M52" s="61">
        <f>PONew!M52-POOld!M52</f>
        <v>0</v>
      </c>
      <c r="N52" s="61">
        <f>PONew!N52-POOld!N52</f>
        <v>0</v>
      </c>
      <c r="O52" s="61">
        <f>PONew!O52-POOld!O52</f>
        <v>0</v>
      </c>
      <c r="P52" s="61">
        <f>PONew!P52-POOld!P52</f>
        <v>-1</v>
      </c>
      <c r="Q52" s="61">
        <f>PONew!Q52-POOld!Q52</f>
        <v>0</v>
      </c>
      <c r="R52" s="61">
        <f>PONew!R52-POOld!R52</f>
        <v>0</v>
      </c>
      <c r="S52" s="61">
        <f>PONew!S52-POOld!S52</f>
        <v>0</v>
      </c>
      <c r="T52" s="61">
        <f>PONew!T52-POOld!T52</f>
        <v>0</v>
      </c>
      <c r="U52" s="61">
        <f>PONew!U52-POOld!U52</f>
        <v>0</v>
      </c>
      <c r="V52" s="61">
        <f>PONew!V52-POOld!V52</f>
        <v>0</v>
      </c>
      <c r="W52" s="61">
        <f>PONew!W52-POOld!W52</f>
        <v>0</v>
      </c>
      <c r="X52" s="42">
        <f t="shared" si="13"/>
        <v>-6</v>
      </c>
      <c r="Y52" s="5">
        <f t="shared" si="14"/>
        <v>-1</v>
      </c>
      <c r="Z52" s="5">
        <f t="shared" si="15"/>
        <v>0</v>
      </c>
      <c r="AA52" s="37">
        <f t="shared" si="16"/>
        <v>0</v>
      </c>
    </row>
    <row r="53" spans="1:27" s="22" customFormat="1" x14ac:dyDescent="0.2">
      <c r="A53" s="35">
        <v>52</v>
      </c>
      <c r="B53" s="36" t="s">
        <v>38</v>
      </c>
      <c r="C53" s="60" t="s">
        <v>65</v>
      </c>
      <c r="D53" s="54">
        <f t="shared" si="12"/>
        <v>5</v>
      </c>
      <c r="E53" s="61">
        <f>PONew!E53-POOld!E53</f>
        <v>0</v>
      </c>
      <c r="F53" s="61">
        <f>PONew!F53-POOld!F53</f>
        <v>3</v>
      </c>
      <c r="G53" s="61">
        <f>PONew!G53-POOld!G53</f>
        <v>2</v>
      </c>
      <c r="H53" s="61">
        <f>PONew!H53-POOld!H53</f>
        <v>0</v>
      </c>
      <c r="I53" s="61">
        <f>PONew!I53-POOld!I53</f>
        <v>0</v>
      </c>
      <c r="J53" s="61">
        <f>PONew!J53-POOld!J53</f>
        <v>0</v>
      </c>
      <c r="K53" s="61">
        <f>PONew!K53-POOld!K53</f>
        <v>0</v>
      </c>
      <c r="L53" s="61">
        <f>PONew!L53-POOld!L53</f>
        <v>0</v>
      </c>
      <c r="M53" s="61">
        <f>PONew!M53-POOld!M53</f>
        <v>0</v>
      </c>
      <c r="N53" s="61">
        <f>PONew!N53-POOld!N53</f>
        <v>0</v>
      </c>
      <c r="O53" s="61">
        <f>PONew!O53-POOld!O53</f>
        <v>0</v>
      </c>
      <c r="P53" s="61">
        <f>PONew!P53-POOld!P53</f>
        <v>0</v>
      </c>
      <c r="Q53" s="61">
        <f>PONew!Q53-POOld!Q53</f>
        <v>0</v>
      </c>
      <c r="R53" s="61">
        <f>PONew!R53-POOld!R53</f>
        <v>0</v>
      </c>
      <c r="S53" s="61">
        <f>PONew!S53-POOld!S53</f>
        <v>0</v>
      </c>
      <c r="T53" s="61">
        <f>PONew!T53-POOld!T53</f>
        <v>0</v>
      </c>
      <c r="U53" s="61">
        <f>PONew!U53-POOld!U53</f>
        <v>0</v>
      </c>
      <c r="V53" s="61">
        <f>PONew!V53-POOld!V53</f>
        <v>-1</v>
      </c>
      <c r="W53" s="61">
        <f>PONew!W53-POOld!W53</f>
        <v>1</v>
      </c>
      <c r="X53" s="42">
        <f t="shared" si="13"/>
        <v>5</v>
      </c>
      <c r="Y53" s="5">
        <f t="shared" si="14"/>
        <v>-1</v>
      </c>
      <c r="Z53" s="5">
        <f t="shared" si="15"/>
        <v>1</v>
      </c>
      <c r="AA53" s="37">
        <f t="shared" si="16"/>
        <v>0</v>
      </c>
    </row>
    <row r="54" spans="1:27" s="22" customFormat="1" x14ac:dyDescent="0.2">
      <c r="A54" s="35">
        <v>53</v>
      </c>
      <c r="B54" s="36" t="s">
        <v>38</v>
      </c>
      <c r="C54" s="60" t="s">
        <v>63</v>
      </c>
      <c r="D54" s="54">
        <f t="shared" si="12"/>
        <v>1</v>
      </c>
      <c r="E54" s="61">
        <f>PONew!E54-POOld!E54</f>
        <v>0</v>
      </c>
      <c r="F54" s="61">
        <f>PONew!F54-POOld!F54</f>
        <v>0</v>
      </c>
      <c r="G54" s="61">
        <f>PONew!G54-POOld!G54</f>
        <v>1</v>
      </c>
      <c r="H54" s="61">
        <f>PONew!H54-POOld!H54</f>
        <v>0</v>
      </c>
      <c r="I54" s="61">
        <f>PONew!I54-POOld!I54</f>
        <v>0</v>
      </c>
      <c r="J54" s="61">
        <f>PONew!J54-POOld!J54</f>
        <v>0</v>
      </c>
      <c r="K54" s="61">
        <f>PONew!K54-POOld!K54</f>
        <v>0</v>
      </c>
      <c r="L54" s="61">
        <f>PONew!L54-POOld!L54</f>
        <v>0</v>
      </c>
      <c r="M54" s="61">
        <f>PONew!M54-POOld!M54</f>
        <v>0</v>
      </c>
      <c r="N54" s="61">
        <f>PONew!N54-POOld!N54</f>
        <v>0</v>
      </c>
      <c r="O54" s="61">
        <f>PONew!O54-POOld!O54</f>
        <v>0</v>
      </c>
      <c r="P54" s="61">
        <f>PONew!P54-POOld!P54</f>
        <v>0</v>
      </c>
      <c r="Q54" s="61">
        <f>PONew!Q54-POOld!Q54</f>
        <v>0</v>
      </c>
      <c r="R54" s="61">
        <f>PONew!R54-POOld!R54</f>
        <v>0</v>
      </c>
      <c r="S54" s="61">
        <f>PONew!S54-POOld!S54</f>
        <v>0</v>
      </c>
      <c r="T54" s="61">
        <f>PONew!T54-POOld!T54</f>
        <v>0</v>
      </c>
      <c r="U54" s="61">
        <f>PONew!U54-POOld!U54</f>
        <v>0</v>
      </c>
      <c r="V54" s="61">
        <f>PONew!V54-POOld!V54</f>
        <v>0</v>
      </c>
      <c r="W54" s="61">
        <f>PONew!W54-POOld!W54</f>
        <v>0</v>
      </c>
      <c r="X54" s="42">
        <f t="shared" si="13"/>
        <v>1</v>
      </c>
      <c r="Y54" s="5">
        <f t="shared" si="14"/>
        <v>0</v>
      </c>
      <c r="Z54" s="5">
        <f t="shared" si="15"/>
        <v>0</v>
      </c>
      <c r="AA54" s="37">
        <f t="shared" si="16"/>
        <v>0</v>
      </c>
    </row>
    <row r="55" spans="1:27" s="22" customFormat="1" x14ac:dyDescent="0.2">
      <c r="A55" s="35">
        <v>54</v>
      </c>
      <c r="B55" s="36" t="s">
        <v>51</v>
      </c>
      <c r="C55" s="60" t="s">
        <v>52</v>
      </c>
      <c r="D55" s="54">
        <f t="shared" si="12"/>
        <v>-7</v>
      </c>
      <c r="E55" s="61">
        <f>PONew!E55-POOld!E55</f>
        <v>0</v>
      </c>
      <c r="F55" s="61">
        <f>PONew!F55-POOld!F55</f>
        <v>-6</v>
      </c>
      <c r="G55" s="61">
        <f>PONew!G55-POOld!G55</f>
        <v>2</v>
      </c>
      <c r="H55" s="61">
        <f>PONew!H55-POOld!H55</f>
        <v>0</v>
      </c>
      <c r="I55" s="61">
        <f>PONew!I55-POOld!I55</f>
        <v>0</v>
      </c>
      <c r="J55" s="61">
        <f>PONew!J55-POOld!J55</f>
        <v>0</v>
      </c>
      <c r="K55" s="61">
        <f>PONew!K55-POOld!K55</f>
        <v>0</v>
      </c>
      <c r="L55" s="61">
        <f>PONew!L55-POOld!L55</f>
        <v>0</v>
      </c>
      <c r="M55" s="61">
        <f>PONew!M55-POOld!M55</f>
        <v>0</v>
      </c>
      <c r="N55" s="61">
        <f>PONew!N55-POOld!N55</f>
        <v>0</v>
      </c>
      <c r="O55" s="61">
        <f>PONew!O55-POOld!O55</f>
        <v>0</v>
      </c>
      <c r="P55" s="61">
        <f>PONew!P55-POOld!P55</f>
        <v>-3</v>
      </c>
      <c r="Q55" s="61">
        <f>PONew!Q55-POOld!Q55</f>
        <v>0</v>
      </c>
      <c r="R55" s="61">
        <f>PONew!R55-POOld!R55</f>
        <v>-1</v>
      </c>
      <c r="S55" s="61">
        <f>PONew!S55-POOld!S55</f>
        <v>0</v>
      </c>
      <c r="T55" s="61">
        <f>PONew!T55-POOld!T55</f>
        <v>0</v>
      </c>
      <c r="U55" s="61">
        <f>PONew!U55-POOld!U55</f>
        <v>0</v>
      </c>
      <c r="V55" s="61">
        <f>PONew!V55-POOld!V55</f>
        <v>0</v>
      </c>
      <c r="W55" s="61">
        <f>PONew!W55-POOld!W55</f>
        <v>1</v>
      </c>
      <c r="X55" s="42">
        <f t="shared" si="13"/>
        <v>-4</v>
      </c>
      <c r="Y55" s="5">
        <f t="shared" si="14"/>
        <v>-4</v>
      </c>
      <c r="Z55" s="5">
        <f t="shared" si="15"/>
        <v>1</v>
      </c>
      <c r="AA55" s="37">
        <f t="shared" si="16"/>
        <v>0</v>
      </c>
    </row>
    <row r="56" spans="1:27" s="22" customFormat="1" x14ac:dyDescent="0.2">
      <c r="A56" s="35">
        <v>55</v>
      </c>
      <c r="B56" s="36" t="s">
        <v>38</v>
      </c>
      <c r="C56" s="60" t="s">
        <v>64</v>
      </c>
      <c r="D56" s="54">
        <f t="shared" si="12"/>
        <v>-4</v>
      </c>
      <c r="E56" s="61">
        <f>PONew!E56-POOld!E56</f>
        <v>0</v>
      </c>
      <c r="F56" s="61">
        <f>PONew!F56-POOld!F56</f>
        <v>-4</v>
      </c>
      <c r="G56" s="61">
        <f>PONew!G56-POOld!G56</f>
        <v>2</v>
      </c>
      <c r="H56" s="61">
        <f>PONew!H56-POOld!H56</f>
        <v>0</v>
      </c>
      <c r="I56" s="61">
        <f>PONew!I56-POOld!I56</f>
        <v>-1</v>
      </c>
      <c r="J56" s="61">
        <f>PONew!J56-POOld!J56</f>
        <v>0</v>
      </c>
      <c r="K56" s="61">
        <f>PONew!K56-POOld!K56</f>
        <v>0</v>
      </c>
      <c r="L56" s="61">
        <f>PONew!L56-POOld!L56</f>
        <v>0</v>
      </c>
      <c r="M56" s="61">
        <f>PONew!M56-POOld!M56</f>
        <v>0</v>
      </c>
      <c r="N56" s="61">
        <f>PONew!N56-POOld!N56</f>
        <v>0</v>
      </c>
      <c r="O56" s="61">
        <f>PONew!O56-POOld!O56</f>
        <v>0</v>
      </c>
      <c r="P56" s="61">
        <f>PONew!P56-POOld!P56</f>
        <v>0</v>
      </c>
      <c r="Q56" s="61">
        <f>PONew!Q56-POOld!Q56</f>
        <v>0</v>
      </c>
      <c r="R56" s="61">
        <f>PONew!R56-POOld!R56</f>
        <v>1</v>
      </c>
      <c r="S56" s="61">
        <f>PONew!S56-POOld!S56</f>
        <v>0</v>
      </c>
      <c r="T56" s="61">
        <f>PONew!T56-POOld!T56</f>
        <v>0</v>
      </c>
      <c r="U56" s="61">
        <f>PONew!U56-POOld!U56</f>
        <v>0</v>
      </c>
      <c r="V56" s="61">
        <f>PONew!V56-POOld!V56</f>
        <v>-1</v>
      </c>
      <c r="W56" s="61">
        <f>PONew!W56-POOld!W56</f>
        <v>-1</v>
      </c>
      <c r="X56" s="42">
        <f t="shared" si="13"/>
        <v>-3</v>
      </c>
      <c r="Y56" s="5">
        <f t="shared" si="14"/>
        <v>0</v>
      </c>
      <c r="Z56" s="5">
        <f t="shared" si="15"/>
        <v>-1</v>
      </c>
      <c r="AA56" s="37">
        <f t="shared" si="16"/>
        <v>0</v>
      </c>
    </row>
    <row r="57" spans="1:27" s="22" customFormat="1" x14ac:dyDescent="0.2">
      <c r="A57" s="35">
        <v>56</v>
      </c>
      <c r="B57" s="36" t="s">
        <v>38</v>
      </c>
      <c r="C57" s="60" t="s">
        <v>60</v>
      </c>
      <c r="D57" s="54">
        <f t="shared" si="12"/>
        <v>1</v>
      </c>
      <c r="E57" s="61">
        <f>PONew!E57-POOld!E57</f>
        <v>0</v>
      </c>
      <c r="F57" s="61">
        <f>PONew!F57-POOld!F57</f>
        <v>0</v>
      </c>
      <c r="G57" s="61">
        <f>PONew!G57-POOld!G57</f>
        <v>1</v>
      </c>
      <c r="H57" s="61">
        <f>PONew!H57-POOld!H57</f>
        <v>0</v>
      </c>
      <c r="I57" s="61">
        <f>PONew!I57-POOld!I57</f>
        <v>0</v>
      </c>
      <c r="J57" s="61">
        <f>PONew!J57-POOld!J57</f>
        <v>0</v>
      </c>
      <c r="K57" s="61">
        <f>PONew!K57-POOld!K57</f>
        <v>0</v>
      </c>
      <c r="L57" s="61">
        <f>PONew!L57-POOld!L57</f>
        <v>0</v>
      </c>
      <c r="M57" s="61">
        <f>PONew!M57-POOld!M57</f>
        <v>0</v>
      </c>
      <c r="N57" s="61">
        <f>PONew!N57-POOld!N57</f>
        <v>0</v>
      </c>
      <c r="O57" s="61">
        <f>PONew!O57-POOld!O57</f>
        <v>0</v>
      </c>
      <c r="P57" s="61">
        <f>PONew!P57-POOld!P57</f>
        <v>0</v>
      </c>
      <c r="Q57" s="61">
        <f>PONew!Q57-POOld!Q57</f>
        <v>0</v>
      </c>
      <c r="R57" s="61">
        <f>PONew!R57-POOld!R57</f>
        <v>0</v>
      </c>
      <c r="S57" s="61">
        <f>PONew!S57-POOld!S57</f>
        <v>0</v>
      </c>
      <c r="T57" s="61">
        <f>PONew!T57-POOld!T57</f>
        <v>0</v>
      </c>
      <c r="U57" s="61">
        <f>PONew!U57-POOld!U57</f>
        <v>0</v>
      </c>
      <c r="V57" s="61">
        <f>PONew!V57-POOld!V57</f>
        <v>0</v>
      </c>
      <c r="W57" s="61">
        <f>PONew!W57-POOld!W57</f>
        <v>0</v>
      </c>
      <c r="X57" s="42">
        <f t="shared" si="13"/>
        <v>1</v>
      </c>
      <c r="Y57" s="5">
        <f t="shared" si="14"/>
        <v>0</v>
      </c>
      <c r="Z57" s="5">
        <f t="shared" si="15"/>
        <v>0</v>
      </c>
      <c r="AA57" s="37">
        <f t="shared" si="16"/>
        <v>0</v>
      </c>
    </row>
    <row r="58" spans="1:27" s="22" customFormat="1" ht="25.5" x14ac:dyDescent="0.2">
      <c r="A58" s="35">
        <v>57</v>
      </c>
      <c r="B58" s="36" t="s">
        <v>45</v>
      </c>
      <c r="C58" s="60" t="s">
        <v>50</v>
      </c>
      <c r="D58" s="54">
        <f t="shared" si="12"/>
        <v>10</v>
      </c>
      <c r="E58" s="61">
        <f>PONew!E58-POOld!E58</f>
        <v>0</v>
      </c>
      <c r="F58" s="61">
        <f>PONew!F58-POOld!F58</f>
        <v>4</v>
      </c>
      <c r="G58" s="61">
        <f>PONew!G58-POOld!G58</f>
        <v>4</v>
      </c>
      <c r="H58" s="61">
        <f>PONew!H58-POOld!H58</f>
        <v>0</v>
      </c>
      <c r="I58" s="61">
        <f>PONew!I58-POOld!I58</f>
        <v>0</v>
      </c>
      <c r="J58" s="61">
        <f>PONew!J58-POOld!J58</f>
        <v>0</v>
      </c>
      <c r="K58" s="61">
        <f>PONew!K58-POOld!K58</f>
        <v>0</v>
      </c>
      <c r="L58" s="61">
        <f>PONew!L58-POOld!L58</f>
        <v>0</v>
      </c>
      <c r="M58" s="61">
        <f>PONew!M58-POOld!M58</f>
        <v>0</v>
      </c>
      <c r="N58" s="61">
        <f>PONew!N58-POOld!N58</f>
        <v>0</v>
      </c>
      <c r="O58" s="61">
        <f>PONew!O58-POOld!O58</f>
        <v>0</v>
      </c>
      <c r="P58" s="61">
        <f>PONew!P58-POOld!P58</f>
        <v>1</v>
      </c>
      <c r="Q58" s="61">
        <f>PONew!Q58-POOld!Q58</f>
        <v>0</v>
      </c>
      <c r="R58" s="61">
        <f>PONew!R58-POOld!R58</f>
        <v>1</v>
      </c>
      <c r="S58" s="61">
        <f>PONew!S58-POOld!S58</f>
        <v>0</v>
      </c>
      <c r="T58" s="61">
        <f>PONew!T58-POOld!T58</f>
        <v>0</v>
      </c>
      <c r="U58" s="61">
        <f>PONew!U58-POOld!U58</f>
        <v>0</v>
      </c>
      <c r="V58" s="61">
        <f>PONew!V58-POOld!V58</f>
        <v>0</v>
      </c>
      <c r="W58" s="61">
        <f>PONew!W58-POOld!W58</f>
        <v>0</v>
      </c>
      <c r="X58" s="42">
        <f t="shared" si="13"/>
        <v>8</v>
      </c>
      <c r="Y58" s="5">
        <f t="shared" si="14"/>
        <v>2</v>
      </c>
      <c r="Z58" s="5">
        <f t="shared" si="15"/>
        <v>0</v>
      </c>
      <c r="AA58" s="37">
        <f t="shared" si="16"/>
        <v>0</v>
      </c>
    </row>
    <row r="59" spans="1:27" s="22" customFormat="1" x14ac:dyDescent="0.2">
      <c r="A59" s="35">
        <v>58</v>
      </c>
      <c r="B59" s="36" t="s">
        <v>38</v>
      </c>
      <c r="C59" s="60" t="s">
        <v>61</v>
      </c>
      <c r="D59" s="54">
        <f t="shared" si="12"/>
        <v>0</v>
      </c>
      <c r="E59" s="61">
        <f>PONew!E59-POOld!E59</f>
        <v>0</v>
      </c>
      <c r="F59" s="61">
        <f>PONew!F59-POOld!F59</f>
        <v>0</v>
      </c>
      <c r="G59" s="61">
        <f>PONew!G59-POOld!G59</f>
        <v>0</v>
      </c>
      <c r="H59" s="61">
        <f>PONew!H59-POOld!H59</f>
        <v>0</v>
      </c>
      <c r="I59" s="61">
        <f>PONew!I59-POOld!I59</f>
        <v>0</v>
      </c>
      <c r="J59" s="61">
        <f>PONew!J59-POOld!J59</f>
        <v>0</v>
      </c>
      <c r="K59" s="61">
        <f>PONew!K59-POOld!K59</f>
        <v>0</v>
      </c>
      <c r="L59" s="61">
        <f>PONew!L59-POOld!L59</f>
        <v>0</v>
      </c>
      <c r="M59" s="61">
        <f>PONew!M59-POOld!M59</f>
        <v>0</v>
      </c>
      <c r="N59" s="61">
        <f>PONew!N59-POOld!N59</f>
        <v>0</v>
      </c>
      <c r="O59" s="61">
        <f>PONew!O59-POOld!O59</f>
        <v>0</v>
      </c>
      <c r="P59" s="61">
        <f>PONew!P59-POOld!P59</f>
        <v>0</v>
      </c>
      <c r="Q59" s="61">
        <f>PONew!Q59-POOld!Q59</f>
        <v>0</v>
      </c>
      <c r="R59" s="61">
        <f>PONew!R59-POOld!R59</f>
        <v>-1</v>
      </c>
      <c r="S59" s="61">
        <f>PONew!S59-POOld!S59</f>
        <v>0</v>
      </c>
      <c r="T59" s="61">
        <f>PONew!T59-POOld!T59</f>
        <v>0</v>
      </c>
      <c r="U59" s="61">
        <f>PONew!U59-POOld!U59</f>
        <v>0</v>
      </c>
      <c r="V59" s="61">
        <f>PONew!V59-POOld!V59</f>
        <v>0</v>
      </c>
      <c r="W59" s="61">
        <f>PONew!W59-POOld!W59</f>
        <v>1</v>
      </c>
      <c r="X59" s="42">
        <f t="shared" si="13"/>
        <v>0</v>
      </c>
      <c r="Y59" s="5">
        <f t="shared" si="14"/>
        <v>-1</v>
      </c>
      <c r="Z59" s="5">
        <f t="shared" si="15"/>
        <v>1</v>
      </c>
      <c r="AA59" s="37">
        <f t="shared" si="16"/>
        <v>0</v>
      </c>
    </row>
    <row r="60" spans="1:27" s="22" customFormat="1" x14ac:dyDescent="0.2">
      <c r="A60" s="35">
        <v>59</v>
      </c>
      <c r="B60" s="36" t="s">
        <v>38</v>
      </c>
      <c r="C60" s="60" t="s">
        <v>22</v>
      </c>
      <c r="D60" s="54">
        <f t="shared" si="12"/>
        <v>4</v>
      </c>
      <c r="E60" s="61">
        <f>PONew!E60-POOld!E60</f>
        <v>0</v>
      </c>
      <c r="F60" s="61">
        <f>PONew!F60-POOld!F60</f>
        <v>2</v>
      </c>
      <c r="G60" s="61">
        <f>PONew!G60-POOld!G60</f>
        <v>2</v>
      </c>
      <c r="H60" s="61">
        <f>PONew!H60-POOld!H60</f>
        <v>0</v>
      </c>
      <c r="I60" s="61">
        <f>PONew!I60-POOld!I60</f>
        <v>-1</v>
      </c>
      <c r="J60" s="61">
        <f>PONew!J60-POOld!J60</f>
        <v>0</v>
      </c>
      <c r="K60" s="61">
        <f>PONew!K60-POOld!K60</f>
        <v>0</v>
      </c>
      <c r="L60" s="61">
        <f>PONew!L60-POOld!L60</f>
        <v>0</v>
      </c>
      <c r="M60" s="61">
        <f>PONew!M60-POOld!M60</f>
        <v>0</v>
      </c>
      <c r="N60" s="61">
        <f>PONew!N60-POOld!N60</f>
        <v>0</v>
      </c>
      <c r="O60" s="61">
        <f>PONew!O60-POOld!O60</f>
        <v>0</v>
      </c>
      <c r="P60" s="61">
        <f>PONew!P60-POOld!P60</f>
        <v>0</v>
      </c>
      <c r="Q60" s="61">
        <f>PONew!Q60-POOld!Q60</f>
        <v>0</v>
      </c>
      <c r="R60" s="61">
        <f>PONew!R60-POOld!R60</f>
        <v>0</v>
      </c>
      <c r="S60" s="61">
        <f>PONew!S60-POOld!S60</f>
        <v>0</v>
      </c>
      <c r="T60" s="61">
        <f>PONew!T60-POOld!T60</f>
        <v>0</v>
      </c>
      <c r="U60" s="61">
        <f>PONew!U60-POOld!U60</f>
        <v>0</v>
      </c>
      <c r="V60" s="61">
        <f>PONew!V60-POOld!V60</f>
        <v>0</v>
      </c>
      <c r="W60" s="61">
        <f>PONew!W60-POOld!W60</f>
        <v>1</v>
      </c>
      <c r="X60" s="42">
        <f t="shared" si="13"/>
        <v>3</v>
      </c>
      <c r="Y60" s="5">
        <f t="shared" si="14"/>
        <v>0</v>
      </c>
      <c r="Z60" s="5">
        <f t="shared" si="15"/>
        <v>1</v>
      </c>
      <c r="AA60" s="37">
        <f t="shared" si="16"/>
        <v>0</v>
      </c>
    </row>
    <row r="61" spans="1:27" s="22" customFormat="1" x14ac:dyDescent="0.2">
      <c r="A61" s="35">
        <v>60</v>
      </c>
      <c r="B61" s="36" t="s">
        <v>44</v>
      </c>
      <c r="C61" s="60" t="s">
        <v>47</v>
      </c>
      <c r="D61" s="54">
        <f t="shared" si="12"/>
        <v>2</v>
      </c>
      <c r="E61" s="61">
        <f>PONew!E61-POOld!E61</f>
        <v>0</v>
      </c>
      <c r="F61" s="61">
        <f>PONew!F61-POOld!F61</f>
        <v>-1</v>
      </c>
      <c r="G61" s="61">
        <f>PONew!G61-POOld!G61</f>
        <v>1</v>
      </c>
      <c r="H61" s="61">
        <f>PONew!H61-POOld!H61</f>
        <v>1</v>
      </c>
      <c r="I61" s="61">
        <f>PONew!I61-POOld!I61</f>
        <v>0</v>
      </c>
      <c r="J61" s="61">
        <f>PONew!J61-POOld!J61</f>
        <v>0</v>
      </c>
      <c r="K61" s="61">
        <f>PONew!K61-POOld!K61</f>
        <v>0</v>
      </c>
      <c r="L61" s="61">
        <f>PONew!L61-POOld!L61</f>
        <v>0</v>
      </c>
      <c r="M61" s="61">
        <f>PONew!M61-POOld!M61</f>
        <v>0</v>
      </c>
      <c r="N61" s="61">
        <f>PONew!N61-POOld!N61</f>
        <v>0</v>
      </c>
      <c r="O61" s="61">
        <f>PONew!O61-POOld!O61</f>
        <v>0</v>
      </c>
      <c r="P61" s="61">
        <f>PONew!P61-POOld!P61</f>
        <v>1</v>
      </c>
      <c r="Q61" s="61">
        <f>PONew!Q61-POOld!Q61</f>
        <v>0</v>
      </c>
      <c r="R61" s="61">
        <f>PONew!R61-POOld!R61</f>
        <v>-1</v>
      </c>
      <c r="S61" s="61">
        <f>PONew!S61-POOld!S61</f>
        <v>0</v>
      </c>
      <c r="T61" s="61">
        <f>PONew!T61-POOld!T61</f>
        <v>0</v>
      </c>
      <c r="U61" s="61">
        <f>PONew!U61-POOld!U61</f>
        <v>0</v>
      </c>
      <c r="V61" s="61">
        <f>PONew!V61-POOld!V61</f>
        <v>0</v>
      </c>
      <c r="W61" s="61">
        <f>PONew!W61-POOld!W61</f>
        <v>1</v>
      </c>
      <c r="X61" s="42">
        <f t="shared" si="13"/>
        <v>1</v>
      </c>
      <c r="Y61" s="5">
        <f t="shared" si="14"/>
        <v>0</v>
      </c>
      <c r="Z61" s="5">
        <f t="shared" si="15"/>
        <v>1</v>
      </c>
      <c r="AA61" s="37">
        <f t="shared" si="16"/>
        <v>0</v>
      </c>
    </row>
    <row r="62" spans="1:27" s="22" customFormat="1" x14ac:dyDescent="0.2">
      <c r="A62" s="35">
        <v>61</v>
      </c>
      <c r="B62" s="36" t="s">
        <v>38</v>
      </c>
      <c r="C62" s="60" t="s">
        <v>68</v>
      </c>
      <c r="D62" s="54">
        <f t="shared" si="12"/>
        <v>3</v>
      </c>
      <c r="E62" s="61">
        <f>PONew!E62-POOld!E62</f>
        <v>0</v>
      </c>
      <c r="F62" s="61">
        <f>PONew!F62-POOld!F62</f>
        <v>1</v>
      </c>
      <c r="G62" s="61">
        <f>PONew!G62-POOld!G62</f>
        <v>1</v>
      </c>
      <c r="H62" s="61">
        <f>PONew!H62-POOld!H62</f>
        <v>0</v>
      </c>
      <c r="I62" s="61">
        <f>PONew!I62-POOld!I62</f>
        <v>0</v>
      </c>
      <c r="J62" s="61">
        <f>PONew!J62-POOld!J62</f>
        <v>0</v>
      </c>
      <c r="K62" s="61">
        <f>PONew!K62-POOld!K62</f>
        <v>0</v>
      </c>
      <c r="L62" s="61">
        <f>PONew!L62-POOld!L62</f>
        <v>0</v>
      </c>
      <c r="M62" s="61">
        <f>PONew!M62-POOld!M62</f>
        <v>0</v>
      </c>
      <c r="N62" s="61">
        <f>PONew!N62-POOld!N62</f>
        <v>0</v>
      </c>
      <c r="O62" s="61">
        <f>PONew!O62-POOld!O62</f>
        <v>0</v>
      </c>
      <c r="P62" s="61">
        <f>PONew!P62-POOld!P62</f>
        <v>0</v>
      </c>
      <c r="Q62" s="61">
        <f>PONew!Q62-POOld!Q62</f>
        <v>0</v>
      </c>
      <c r="R62" s="61">
        <f>PONew!R62-POOld!R62</f>
        <v>0</v>
      </c>
      <c r="S62" s="61">
        <f>PONew!S62-POOld!S62</f>
        <v>0</v>
      </c>
      <c r="T62" s="61">
        <f>PONew!T62-POOld!T62</f>
        <v>0</v>
      </c>
      <c r="U62" s="61">
        <f>PONew!U62-POOld!U62</f>
        <v>0</v>
      </c>
      <c r="V62" s="61">
        <f>PONew!V62-POOld!V62</f>
        <v>0</v>
      </c>
      <c r="W62" s="61">
        <f>PONew!W62-POOld!W62</f>
        <v>1</v>
      </c>
      <c r="X62" s="42">
        <f t="shared" si="13"/>
        <v>2</v>
      </c>
      <c r="Y62" s="5">
        <f t="shared" si="14"/>
        <v>0</v>
      </c>
      <c r="Z62" s="5">
        <f t="shared" si="15"/>
        <v>1</v>
      </c>
      <c r="AA62" s="37">
        <f t="shared" si="16"/>
        <v>0</v>
      </c>
    </row>
    <row r="63" spans="1:27" s="22" customFormat="1" x14ac:dyDescent="0.2">
      <c r="A63" s="35">
        <v>62</v>
      </c>
      <c r="B63" s="36" t="s">
        <v>38</v>
      </c>
      <c r="C63" s="60" t="s">
        <v>69</v>
      </c>
      <c r="D63" s="54">
        <f t="shared" si="12"/>
        <v>1</v>
      </c>
      <c r="E63" s="61">
        <f>PONew!E63-POOld!E63</f>
        <v>0</v>
      </c>
      <c r="F63" s="61">
        <f>PONew!F63-POOld!F63</f>
        <v>-2</v>
      </c>
      <c r="G63" s="61">
        <f>PONew!G63-POOld!G63</f>
        <v>2</v>
      </c>
      <c r="H63" s="61">
        <f>PONew!H63-POOld!H63</f>
        <v>0</v>
      </c>
      <c r="I63" s="61">
        <f>PONew!I63-POOld!I63</f>
        <v>0</v>
      </c>
      <c r="J63" s="61">
        <f>PONew!J63-POOld!J63</f>
        <v>0</v>
      </c>
      <c r="K63" s="61">
        <f>PONew!K63-POOld!K63</f>
        <v>0</v>
      </c>
      <c r="L63" s="61">
        <f>PONew!L63-POOld!L63</f>
        <v>0</v>
      </c>
      <c r="M63" s="61">
        <f>PONew!M63-POOld!M63</f>
        <v>0</v>
      </c>
      <c r="N63" s="61">
        <f>PONew!N63-POOld!N63</f>
        <v>0</v>
      </c>
      <c r="O63" s="61">
        <f>PONew!O63-POOld!O63</f>
        <v>0</v>
      </c>
      <c r="P63" s="61">
        <f>PONew!P63-POOld!P63</f>
        <v>0</v>
      </c>
      <c r="Q63" s="61">
        <f>PONew!Q63-POOld!Q63</f>
        <v>0</v>
      </c>
      <c r="R63" s="61">
        <f>PONew!R63-POOld!R63</f>
        <v>0</v>
      </c>
      <c r="S63" s="61">
        <f>PONew!S63-POOld!S63</f>
        <v>0</v>
      </c>
      <c r="T63" s="61">
        <f>PONew!T63-POOld!T63</f>
        <v>0</v>
      </c>
      <c r="U63" s="61">
        <f>PONew!U63-POOld!U63</f>
        <v>0</v>
      </c>
      <c r="V63" s="61">
        <f>PONew!V63-POOld!V63</f>
        <v>0</v>
      </c>
      <c r="W63" s="61">
        <f>PONew!W63-POOld!W63</f>
        <v>1</v>
      </c>
      <c r="X63" s="42">
        <f t="shared" si="13"/>
        <v>0</v>
      </c>
      <c r="Y63" s="5">
        <f t="shared" si="14"/>
        <v>0</v>
      </c>
      <c r="Z63" s="5">
        <f t="shared" si="15"/>
        <v>1</v>
      </c>
      <c r="AA63" s="37">
        <f t="shared" si="16"/>
        <v>0</v>
      </c>
    </row>
    <row r="64" spans="1:27" x14ac:dyDescent="0.2">
      <c r="A64" s="35">
        <v>63</v>
      </c>
      <c r="B64" s="9" t="s">
        <v>74</v>
      </c>
      <c r="C64" s="58" t="s">
        <v>39</v>
      </c>
      <c r="D64" s="54">
        <f t="shared" si="12"/>
        <v>5</v>
      </c>
      <c r="E64" s="61">
        <f>PONew!E64-POOld!E64</f>
        <v>1</v>
      </c>
      <c r="F64" s="61">
        <f>PONew!F64-POOld!F64</f>
        <v>0</v>
      </c>
      <c r="G64" s="61">
        <f>PONew!G64-POOld!G64</f>
        <v>-1</v>
      </c>
      <c r="H64" s="61">
        <f>PONew!H64-POOld!H64</f>
        <v>1</v>
      </c>
      <c r="I64" s="61">
        <f>PONew!I64-POOld!I64</f>
        <v>1</v>
      </c>
      <c r="J64" s="61">
        <f>PONew!J64-POOld!J64</f>
        <v>0</v>
      </c>
      <c r="K64" s="61">
        <f>PONew!K64-POOld!K64</f>
        <v>0</v>
      </c>
      <c r="L64" s="61">
        <f>PONew!L64-POOld!L64</f>
        <v>0</v>
      </c>
      <c r="M64" s="61">
        <f>PONew!M64-POOld!M64</f>
        <v>0</v>
      </c>
      <c r="N64" s="61">
        <f>PONew!N64-POOld!N64</f>
        <v>0</v>
      </c>
      <c r="O64" s="61">
        <f>PONew!O64-POOld!O64</f>
        <v>0</v>
      </c>
      <c r="P64" s="61">
        <f>PONew!P64-POOld!P64</f>
        <v>0</v>
      </c>
      <c r="Q64" s="61">
        <f>PONew!Q64-POOld!Q64</f>
        <v>0</v>
      </c>
      <c r="R64" s="61">
        <f>PONew!R64-POOld!R64</f>
        <v>1</v>
      </c>
      <c r="S64" s="61">
        <f>PONew!S64-POOld!S64</f>
        <v>0</v>
      </c>
      <c r="T64" s="61">
        <f>PONew!T64-POOld!T64</f>
        <v>0</v>
      </c>
      <c r="U64" s="61">
        <f>PONew!U64-POOld!U64</f>
        <v>1</v>
      </c>
      <c r="V64" s="61">
        <f>PONew!V64-POOld!V64</f>
        <v>0</v>
      </c>
      <c r="W64" s="61">
        <f>PONew!W64-POOld!W64</f>
        <v>1</v>
      </c>
      <c r="X64" s="42">
        <f t="shared" si="13"/>
        <v>2</v>
      </c>
      <c r="Y64" s="5">
        <f t="shared" si="14"/>
        <v>2</v>
      </c>
      <c r="Z64" s="5">
        <f t="shared" si="15"/>
        <v>1</v>
      </c>
      <c r="AA64" s="6">
        <f t="shared" si="16"/>
        <v>0</v>
      </c>
    </row>
    <row r="65" spans="1:27" x14ac:dyDescent="0.2">
      <c r="A65" s="35">
        <v>64</v>
      </c>
      <c r="B65" s="9" t="s">
        <v>76</v>
      </c>
      <c r="C65" s="58" t="s">
        <v>80</v>
      </c>
      <c r="D65" s="54">
        <f t="shared" si="12"/>
        <v>-2</v>
      </c>
      <c r="E65" s="61">
        <f>PONew!E65-POOld!E65</f>
        <v>1</v>
      </c>
      <c r="F65" s="61">
        <f>PONew!F65-POOld!F65</f>
        <v>0</v>
      </c>
      <c r="G65" s="61">
        <f>PONew!G65-POOld!G65</f>
        <v>-3</v>
      </c>
      <c r="H65" s="61">
        <f>PONew!H65-POOld!H65</f>
        <v>0</v>
      </c>
      <c r="I65" s="61">
        <f>PONew!I65-POOld!I65</f>
        <v>1</v>
      </c>
      <c r="J65" s="61">
        <f>PONew!J65-POOld!J65</f>
        <v>0</v>
      </c>
      <c r="K65" s="61">
        <f>PONew!K65-POOld!K65</f>
        <v>0</v>
      </c>
      <c r="L65" s="61">
        <f>PONew!L65-POOld!L65</f>
        <v>0</v>
      </c>
      <c r="M65" s="61">
        <f>PONew!M65-POOld!M65</f>
        <v>0</v>
      </c>
      <c r="N65" s="61">
        <f>PONew!N65-POOld!N65</f>
        <v>0</v>
      </c>
      <c r="O65" s="61">
        <f>PONew!O65-POOld!O65</f>
        <v>0</v>
      </c>
      <c r="P65" s="61">
        <f>PONew!P65-POOld!P65</f>
        <v>-1</v>
      </c>
      <c r="Q65" s="61">
        <f>PONew!Q65-POOld!Q65</f>
        <v>1</v>
      </c>
      <c r="R65" s="61">
        <f>PONew!R65-POOld!R65</f>
        <v>0</v>
      </c>
      <c r="S65" s="61">
        <f>PONew!S65-POOld!S65</f>
        <v>0</v>
      </c>
      <c r="T65" s="61">
        <f>PONew!T65-POOld!T65</f>
        <v>0</v>
      </c>
      <c r="U65" s="61">
        <f>PONew!U65-POOld!U65</f>
        <v>0</v>
      </c>
      <c r="V65" s="61">
        <f>PONew!V65-POOld!V65</f>
        <v>-1</v>
      </c>
      <c r="W65" s="61">
        <f>PONew!W65-POOld!W65</f>
        <v>0</v>
      </c>
      <c r="X65" s="42">
        <f t="shared" si="13"/>
        <v>-1</v>
      </c>
      <c r="Y65" s="5">
        <f t="shared" si="14"/>
        <v>-1</v>
      </c>
      <c r="Z65" s="5">
        <f t="shared" si="15"/>
        <v>0</v>
      </c>
      <c r="AA65" s="6">
        <f t="shared" si="16"/>
        <v>0</v>
      </c>
    </row>
    <row r="66" spans="1:27" x14ac:dyDescent="0.2">
      <c r="A66" s="35">
        <v>65</v>
      </c>
      <c r="B66" s="9" t="s">
        <v>79</v>
      </c>
      <c r="C66" s="58" t="s">
        <v>57</v>
      </c>
      <c r="D66" s="54">
        <f t="shared" si="12"/>
        <v>0</v>
      </c>
      <c r="E66" s="61">
        <f>PONew!E66-POOld!E66</f>
        <v>1</v>
      </c>
      <c r="F66" s="61">
        <f>PONew!F66-POOld!F66</f>
        <v>0</v>
      </c>
      <c r="G66" s="61">
        <f>PONew!G66-POOld!G66</f>
        <v>-3</v>
      </c>
      <c r="H66" s="61">
        <f>PONew!H66-POOld!H66</f>
        <v>0</v>
      </c>
      <c r="I66" s="61">
        <f>PONew!I66-POOld!I66</f>
        <v>1</v>
      </c>
      <c r="J66" s="61">
        <f>PONew!J66-POOld!J66</f>
        <v>0</v>
      </c>
      <c r="K66" s="61">
        <f>PONew!K66-POOld!K66</f>
        <v>0</v>
      </c>
      <c r="L66" s="61">
        <f>PONew!L66-POOld!L66</f>
        <v>0</v>
      </c>
      <c r="M66" s="61">
        <f>PONew!M66-POOld!M66</f>
        <v>0</v>
      </c>
      <c r="N66" s="61">
        <f>PONew!N66-POOld!N66</f>
        <v>0</v>
      </c>
      <c r="O66" s="61">
        <f>PONew!O66-POOld!O66</f>
        <v>0</v>
      </c>
      <c r="P66" s="61">
        <f>PONew!P66-POOld!P66</f>
        <v>0</v>
      </c>
      <c r="Q66" s="61">
        <f>PONew!Q66-POOld!Q66</f>
        <v>1</v>
      </c>
      <c r="R66" s="61">
        <f>PONew!R66-POOld!R66</f>
        <v>1</v>
      </c>
      <c r="S66" s="61">
        <f>PONew!S66-POOld!S66</f>
        <v>0</v>
      </c>
      <c r="T66" s="61">
        <f>PONew!T66-POOld!T66</f>
        <v>0</v>
      </c>
      <c r="U66" s="61">
        <f>PONew!U66-POOld!U66</f>
        <v>0</v>
      </c>
      <c r="V66" s="61">
        <f>PONew!V66-POOld!V66</f>
        <v>-1</v>
      </c>
      <c r="W66" s="61">
        <f>PONew!W66-POOld!W66</f>
        <v>0</v>
      </c>
      <c r="X66" s="42">
        <f t="shared" si="13"/>
        <v>-1</v>
      </c>
      <c r="Y66" s="5">
        <f t="shared" si="14"/>
        <v>1</v>
      </c>
      <c r="Z66" s="5">
        <f t="shared" si="15"/>
        <v>0</v>
      </c>
      <c r="AA66" s="6">
        <f t="shared" si="16"/>
        <v>0</v>
      </c>
    </row>
    <row r="67" spans="1:27" x14ac:dyDescent="0.2">
      <c r="A67" s="35">
        <v>66</v>
      </c>
      <c r="B67" s="9" t="s">
        <v>74</v>
      </c>
      <c r="C67" s="58" t="s">
        <v>60</v>
      </c>
      <c r="D67" s="54">
        <f t="shared" si="12"/>
        <v>-1</v>
      </c>
      <c r="E67" s="61">
        <f>PONew!E67-POOld!E67</f>
        <v>1</v>
      </c>
      <c r="F67" s="61">
        <f>PONew!F67-POOld!F67</f>
        <v>0</v>
      </c>
      <c r="G67" s="61">
        <f>PONew!G67-POOld!G67</f>
        <v>-2</v>
      </c>
      <c r="H67" s="61">
        <f>PONew!H67-POOld!H67</f>
        <v>0</v>
      </c>
      <c r="I67" s="61">
        <f>PONew!I67-POOld!I67</f>
        <v>1</v>
      </c>
      <c r="J67" s="61">
        <f>PONew!J67-POOld!J67</f>
        <v>0</v>
      </c>
      <c r="K67" s="61">
        <f>PONew!K67-POOld!K67</f>
        <v>0</v>
      </c>
      <c r="L67" s="61">
        <f>PONew!L67-POOld!L67</f>
        <v>0</v>
      </c>
      <c r="M67" s="61">
        <f>PONew!M67-POOld!M67</f>
        <v>0</v>
      </c>
      <c r="N67" s="61">
        <f>PONew!N67-POOld!N67</f>
        <v>0</v>
      </c>
      <c r="O67" s="61">
        <f>PONew!O67-POOld!O67</f>
        <v>0</v>
      </c>
      <c r="P67" s="61">
        <f>PONew!P67-POOld!P67</f>
        <v>-4</v>
      </c>
      <c r="Q67" s="61">
        <f>PONew!Q67-POOld!Q67</f>
        <v>1</v>
      </c>
      <c r="R67" s="61">
        <f>PONew!R67-POOld!R67</f>
        <v>1</v>
      </c>
      <c r="S67" s="61">
        <f>PONew!S67-POOld!S67</f>
        <v>0</v>
      </c>
      <c r="T67" s="61">
        <f>PONew!T67-POOld!T67</f>
        <v>0</v>
      </c>
      <c r="U67" s="61">
        <f>PONew!U67-POOld!U67</f>
        <v>1</v>
      </c>
      <c r="V67" s="61">
        <f>PONew!V67-POOld!V67</f>
        <v>-1</v>
      </c>
      <c r="W67" s="61">
        <f>PONew!W67-POOld!W67</f>
        <v>1</v>
      </c>
      <c r="X67" s="42">
        <f t="shared" si="13"/>
        <v>0</v>
      </c>
      <c r="Y67" s="5">
        <f t="shared" si="14"/>
        <v>-2</v>
      </c>
      <c r="Z67" s="5">
        <f t="shared" si="15"/>
        <v>1</v>
      </c>
      <c r="AA67" s="6">
        <f t="shared" si="16"/>
        <v>0</v>
      </c>
    </row>
    <row r="68" spans="1:27" x14ac:dyDescent="0.2">
      <c r="A68" s="35">
        <v>67</v>
      </c>
      <c r="B68" s="9" t="s">
        <v>74</v>
      </c>
      <c r="C68" s="58" t="s">
        <v>81</v>
      </c>
      <c r="D68" s="54">
        <f t="shared" si="12"/>
        <v>5</v>
      </c>
      <c r="E68" s="61">
        <f>PONew!E68-POOld!E68</f>
        <v>1</v>
      </c>
      <c r="F68" s="61">
        <f>PONew!F68-POOld!F68</f>
        <v>0</v>
      </c>
      <c r="G68" s="61">
        <f>PONew!G68-POOld!G68</f>
        <v>-1</v>
      </c>
      <c r="H68" s="61">
        <f>PONew!H68-POOld!H68</f>
        <v>0</v>
      </c>
      <c r="I68" s="61">
        <f>PONew!I68-POOld!I68</f>
        <v>1</v>
      </c>
      <c r="J68" s="61">
        <f>PONew!J68-POOld!J68</f>
        <v>0</v>
      </c>
      <c r="K68" s="61">
        <f>PONew!K68-POOld!K68</f>
        <v>0</v>
      </c>
      <c r="L68" s="61">
        <f>PONew!L68-POOld!L68</f>
        <v>0</v>
      </c>
      <c r="M68" s="61">
        <f>PONew!M68-POOld!M68</f>
        <v>0</v>
      </c>
      <c r="N68" s="61">
        <f>PONew!N68-POOld!N68</f>
        <v>0</v>
      </c>
      <c r="O68" s="61">
        <f>PONew!O68-POOld!O68</f>
        <v>0</v>
      </c>
      <c r="P68" s="61">
        <f>PONew!P68-POOld!P68</f>
        <v>0</v>
      </c>
      <c r="Q68" s="61">
        <f>PONew!Q68-POOld!Q68</f>
        <v>1</v>
      </c>
      <c r="R68" s="61">
        <f>PONew!R68-POOld!R68</f>
        <v>1</v>
      </c>
      <c r="S68" s="61">
        <f>PONew!S68-POOld!S68</f>
        <v>0</v>
      </c>
      <c r="T68" s="61">
        <f>PONew!T68-POOld!T68</f>
        <v>0</v>
      </c>
      <c r="U68" s="61">
        <f>PONew!U68-POOld!U68</f>
        <v>1</v>
      </c>
      <c r="V68" s="61">
        <f>PONew!V68-POOld!V68</f>
        <v>0</v>
      </c>
      <c r="W68" s="61">
        <f>PONew!W68-POOld!W68</f>
        <v>1</v>
      </c>
      <c r="X68" s="42">
        <f t="shared" si="13"/>
        <v>1</v>
      </c>
      <c r="Y68" s="5">
        <f t="shared" si="14"/>
        <v>3</v>
      </c>
      <c r="Z68" s="5">
        <f t="shared" si="15"/>
        <v>1</v>
      </c>
      <c r="AA68" s="6">
        <f t="shared" si="16"/>
        <v>0</v>
      </c>
    </row>
    <row r="69" spans="1:27" x14ac:dyDescent="0.2">
      <c r="A69" s="35">
        <v>68</v>
      </c>
      <c r="B69" s="9" t="s">
        <v>76</v>
      </c>
      <c r="C69" s="58" t="s">
        <v>82</v>
      </c>
      <c r="D69" s="54">
        <f t="shared" si="12"/>
        <v>3</v>
      </c>
      <c r="E69" s="61">
        <f>PONew!E69-POOld!E69</f>
        <v>1</v>
      </c>
      <c r="F69" s="61">
        <f>PONew!F69-POOld!F69</f>
        <v>0</v>
      </c>
      <c r="G69" s="61">
        <f>PONew!G69-POOld!G69</f>
        <v>-2</v>
      </c>
      <c r="H69" s="61">
        <f>PONew!H69-POOld!H69</f>
        <v>0</v>
      </c>
      <c r="I69" s="61">
        <f>PONew!I69-POOld!I69</f>
        <v>1</v>
      </c>
      <c r="J69" s="61">
        <f>PONew!J69-POOld!J69</f>
        <v>0</v>
      </c>
      <c r="K69" s="61">
        <f>PONew!K69-POOld!K69</f>
        <v>0</v>
      </c>
      <c r="L69" s="61">
        <f>PONew!L69-POOld!L69</f>
        <v>0</v>
      </c>
      <c r="M69" s="61">
        <f>PONew!M69-POOld!M69</f>
        <v>0</v>
      </c>
      <c r="N69" s="61">
        <f>PONew!N69-POOld!N69</f>
        <v>0</v>
      </c>
      <c r="O69" s="61">
        <f>PONew!O69-POOld!O69</f>
        <v>0</v>
      </c>
      <c r="P69" s="61">
        <f>PONew!P69-POOld!P69</f>
        <v>1</v>
      </c>
      <c r="Q69" s="61">
        <f>PONew!Q69-POOld!Q69</f>
        <v>1</v>
      </c>
      <c r="R69" s="61">
        <f>PONew!R69-POOld!R69</f>
        <v>1</v>
      </c>
      <c r="S69" s="61">
        <f>PONew!S69-POOld!S69</f>
        <v>0</v>
      </c>
      <c r="T69" s="61">
        <f>PONew!T69-POOld!T69</f>
        <v>0</v>
      </c>
      <c r="U69" s="61">
        <f>PONew!U69-POOld!U69</f>
        <v>0</v>
      </c>
      <c r="V69" s="61">
        <f>PONew!V69-POOld!V69</f>
        <v>0</v>
      </c>
      <c r="W69" s="61">
        <f>PONew!W69-POOld!W69</f>
        <v>0</v>
      </c>
      <c r="X69" s="42">
        <f t="shared" si="13"/>
        <v>0</v>
      </c>
      <c r="Y69" s="5">
        <f t="shared" si="14"/>
        <v>3</v>
      </c>
      <c r="Z69" s="5">
        <f t="shared" si="15"/>
        <v>0</v>
      </c>
      <c r="AA69" s="6">
        <f t="shared" si="16"/>
        <v>0</v>
      </c>
    </row>
    <row r="70" spans="1:27" x14ac:dyDescent="0.2">
      <c r="A70" s="35">
        <v>69</v>
      </c>
      <c r="B70" s="9" t="s">
        <v>75</v>
      </c>
      <c r="C70" s="58" t="s">
        <v>33</v>
      </c>
      <c r="D70" s="54">
        <f t="shared" si="12"/>
        <v>10</v>
      </c>
      <c r="E70" s="61">
        <f>PONew!E70-POOld!E70</f>
        <v>1</v>
      </c>
      <c r="F70" s="61">
        <f>PONew!F70-POOld!F70</f>
        <v>0</v>
      </c>
      <c r="G70" s="61">
        <f>PONew!G70-POOld!G70</f>
        <v>3</v>
      </c>
      <c r="H70" s="61">
        <f>PONew!H70-POOld!H70</f>
        <v>0</v>
      </c>
      <c r="I70" s="61">
        <f>PONew!I70-POOld!I70</f>
        <v>1</v>
      </c>
      <c r="J70" s="61">
        <f>PONew!J70-POOld!J70</f>
        <v>0</v>
      </c>
      <c r="K70" s="61">
        <f>PONew!K70-POOld!K70</f>
        <v>0</v>
      </c>
      <c r="L70" s="61">
        <f>PONew!L70-POOld!L70</f>
        <v>0</v>
      </c>
      <c r="M70" s="61">
        <f>PONew!M70-POOld!M70</f>
        <v>0</v>
      </c>
      <c r="N70" s="61">
        <f>PONew!N70-POOld!N70</f>
        <v>0</v>
      </c>
      <c r="O70" s="61">
        <f>PONew!O70-POOld!O70</f>
        <v>0</v>
      </c>
      <c r="P70" s="61">
        <f>PONew!P70-POOld!P70</f>
        <v>0</v>
      </c>
      <c r="Q70" s="61">
        <f>PONew!Q70-POOld!Q70</f>
        <v>1</v>
      </c>
      <c r="R70" s="61">
        <f>PONew!R70-POOld!R70</f>
        <v>2</v>
      </c>
      <c r="S70" s="61">
        <f>PONew!S70-POOld!S70</f>
        <v>0</v>
      </c>
      <c r="T70" s="61">
        <f>PONew!T70-POOld!T70</f>
        <v>0</v>
      </c>
      <c r="U70" s="61">
        <f>PONew!U70-POOld!U70</f>
        <v>1</v>
      </c>
      <c r="V70" s="61">
        <f>PONew!V70-POOld!V70</f>
        <v>0</v>
      </c>
      <c r="W70" s="61">
        <f>PONew!W70-POOld!W70</f>
        <v>1</v>
      </c>
      <c r="X70" s="42">
        <f t="shared" si="13"/>
        <v>5</v>
      </c>
      <c r="Y70" s="5">
        <f t="shared" si="14"/>
        <v>4</v>
      </c>
      <c r="Z70" s="5">
        <f t="shared" si="15"/>
        <v>1</v>
      </c>
      <c r="AA70" s="6">
        <f t="shared" si="16"/>
        <v>0</v>
      </c>
    </row>
    <row r="71" spans="1:27" x14ac:dyDescent="0.2">
      <c r="A71" s="35">
        <v>70</v>
      </c>
      <c r="B71" s="9" t="s">
        <v>77</v>
      </c>
      <c r="C71" s="58" t="s">
        <v>83</v>
      </c>
      <c r="D71" s="54">
        <f t="shared" ref="D71:D102" si="17">SUM(E71:W71)</f>
        <v>5</v>
      </c>
      <c r="E71" s="61">
        <f>PONew!E71-POOld!E71</f>
        <v>1</v>
      </c>
      <c r="F71" s="61">
        <f>PONew!F71-POOld!F71</f>
        <v>0</v>
      </c>
      <c r="G71" s="61">
        <f>PONew!G71-POOld!G71</f>
        <v>0</v>
      </c>
      <c r="H71" s="61">
        <f>PONew!H71-POOld!H71</f>
        <v>0</v>
      </c>
      <c r="I71" s="61">
        <f>PONew!I71-POOld!I71</f>
        <v>1</v>
      </c>
      <c r="J71" s="61">
        <f>PONew!J71-POOld!J71</f>
        <v>0</v>
      </c>
      <c r="K71" s="61">
        <f>PONew!K71-POOld!K71</f>
        <v>0</v>
      </c>
      <c r="L71" s="61">
        <f>PONew!L71-POOld!L71</f>
        <v>0</v>
      </c>
      <c r="M71" s="61">
        <f>PONew!M71-POOld!M71</f>
        <v>0</v>
      </c>
      <c r="N71" s="61">
        <f>PONew!N71-POOld!N71</f>
        <v>0</v>
      </c>
      <c r="O71" s="61">
        <f>PONew!O71-POOld!O71</f>
        <v>0</v>
      </c>
      <c r="P71" s="61">
        <f>PONew!P71-POOld!P71</f>
        <v>0</v>
      </c>
      <c r="Q71" s="61">
        <f>PONew!Q71-POOld!Q71</f>
        <v>0</v>
      </c>
      <c r="R71" s="61">
        <f>PONew!R71-POOld!R71</f>
        <v>2</v>
      </c>
      <c r="S71" s="61">
        <f>PONew!S71-POOld!S71</f>
        <v>0</v>
      </c>
      <c r="T71" s="61">
        <f>PONew!T71-POOld!T71</f>
        <v>0</v>
      </c>
      <c r="U71" s="61">
        <f>PONew!U71-POOld!U71</f>
        <v>1</v>
      </c>
      <c r="V71" s="61">
        <f>PONew!V71-POOld!V71</f>
        <v>0</v>
      </c>
      <c r="W71" s="61">
        <f>PONew!W71-POOld!W71</f>
        <v>0</v>
      </c>
      <c r="X71" s="42">
        <f t="shared" ref="X71:X102" si="18">SUM(E71:O71)</f>
        <v>2</v>
      </c>
      <c r="Y71" s="5">
        <f t="shared" ref="Y71:Y102" si="19">SUM(P71:V71)</f>
        <v>3</v>
      </c>
      <c r="Z71" s="5">
        <f t="shared" ref="Z71:Z102" si="20">SUM(W71)</f>
        <v>0</v>
      </c>
      <c r="AA71" s="6">
        <f t="shared" ref="AA71:AA102" si="21">D71-X71-Y71-Z71</f>
        <v>0</v>
      </c>
    </row>
    <row r="72" spans="1:27" x14ac:dyDescent="0.2">
      <c r="A72" s="35">
        <v>71</v>
      </c>
      <c r="B72" s="36" t="s">
        <v>78</v>
      </c>
      <c r="C72" s="60" t="s">
        <v>22</v>
      </c>
      <c r="D72" s="54">
        <f t="shared" si="17"/>
        <v>3</v>
      </c>
      <c r="E72" s="61">
        <f>PONew!E72-POOld!E72</f>
        <v>0</v>
      </c>
      <c r="F72" s="61">
        <f>PONew!F72-POOld!F72</f>
        <v>2</v>
      </c>
      <c r="G72" s="61">
        <f>PONew!G72-POOld!G72</f>
        <v>0</v>
      </c>
      <c r="H72" s="61">
        <f>PONew!H72-POOld!H72</f>
        <v>0</v>
      </c>
      <c r="I72" s="61">
        <f>PONew!I72-POOld!I72</f>
        <v>0</v>
      </c>
      <c r="J72" s="61">
        <f>PONew!J72-POOld!J72</f>
        <v>2</v>
      </c>
      <c r="K72" s="61">
        <f>PONew!K72-POOld!K72</f>
        <v>0</v>
      </c>
      <c r="L72" s="61">
        <f>PONew!L72-POOld!L72</f>
        <v>0</v>
      </c>
      <c r="M72" s="61">
        <f>PONew!M72-POOld!M72</f>
        <v>0</v>
      </c>
      <c r="N72" s="61">
        <f>PONew!N72-POOld!N72</f>
        <v>0</v>
      </c>
      <c r="O72" s="61">
        <f>PONew!O72-POOld!O72</f>
        <v>0</v>
      </c>
      <c r="P72" s="61">
        <f>PONew!P72-POOld!P72</f>
        <v>0</v>
      </c>
      <c r="Q72" s="61">
        <f>PONew!Q72-POOld!Q72</f>
        <v>0</v>
      </c>
      <c r="R72" s="61">
        <f>PONew!R72-POOld!R72</f>
        <v>-1</v>
      </c>
      <c r="S72" s="61">
        <f>PONew!S72-POOld!S72</f>
        <v>0</v>
      </c>
      <c r="T72" s="61">
        <f>PONew!T72-POOld!T72</f>
        <v>0</v>
      </c>
      <c r="U72" s="61">
        <f>PONew!U72-POOld!U72</f>
        <v>0</v>
      </c>
      <c r="V72" s="61">
        <f>PONew!V72-POOld!V72</f>
        <v>0</v>
      </c>
      <c r="W72" s="61">
        <f>PONew!W72-POOld!W72</f>
        <v>0</v>
      </c>
      <c r="X72" s="42">
        <f t="shared" si="18"/>
        <v>4</v>
      </c>
      <c r="Y72" s="5">
        <f t="shared" si="19"/>
        <v>-1</v>
      </c>
      <c r="Z72" s="5">
        <f t="shared" si="20"/>
        <v>0</v>
      </c>
      <c r="AA72" s="6">
        <f t="shared" si="21"/>
        <v>0</v>
      </c>
    </row>
    <row r="73" spans="1:27" x14ac:dyDescent="0.2">
      <c r="A73" s="35">
        <v>72</v>
      </c>
      <c r="B73" s="36" t="s">
        <v>78</v>
      </c>
      <c r="C73" s="60" t="s">
        <v>23</v>
      </c>
      <c r="D73" s="54">
        <f t="shared" si="17"/>
        <v>3</v>
      </c>
      <c r="E73" s="61">
        <f>PONew!E73-POOld!E73</f>
        <v>0</v>
      </c>
      <c r="F73" s="61">
        <f>PONew!F73-POOld!F73</f>
        <v>2</v>
      </c>
      <c r="G73" s="61">
        <f>PONew!G73-POOld!G73</f>
        <v>0</v>
      </c>
      <c r="H73" s="61">
        <f>PONew!H73-POOld!H73</f>
        <v>0</v>
      </c>
      <c r="I73" s="61">
        <f>PONew!I73-POOld!I73</f>
        <v>0</v>
      </c>
      <c r="J73" s="61">
        <f>PONew!J73-POOld!J73</f>
        <v>3</v>
      </c>
      <c r="K73" s="61">
        <f>PONew!K73-POOld!K73</f>
        <v>0</v>
      </c>
      <c r="L73" s="61">
        <f>PONew!L73-POOld!L73</f>
        <v>0</v>
      </c>
      <c r="M73" s="61">
        <f>PONew!M73-POOld!M73</f>
        <v>0</v>
      </c>
      <c r="N73" s="61">
        <f>PONew!N73-POOld!N73</f>
        <v>0</v>
      </c>
      <c r="O73" s="61">
        <f>PONew!O73-POOld!O73</f>
        <v>0</v>
      </c>
      <c r="P73" s="61">
        <f>PONew!P73-POOld!P73</f>
        <v>0</v>
      </c>
      <c r="Q73" s="61">
        <f>PONew!Q73-POOld!Q73</f>
        <v>1</v>
      </c>
      <c r="R73" s="61">
        <f>PONew!R73-POOld!R73</f>
        <v>-1</v>
      </c>
      <c r="S73" s="61">
        <f>PONew!S73-POOld!S73</f>
        <v>0</v>
      </c>
      <c r="T73" s="61">
        <f>PONew!T73-POOld!T73</f>
        <v>-1</v>
      </c>
      <c r="U73" s="61">
        <f>PONew!U73-POOld!U73</f>
        <v>0</v>
      </c>
      <c r="V73" s="61">
        <f>PONew!V73-POOld!V73</f>
        <v>0</v>
      </c>
      <c r="W73" s="61">
        <f>PONew!W73-POOld!W73</f>
        <v>-1</v>
      </c>
      <c r="X73" s="42">
        <f t="shared" si="18"/>
        <v>5</v>
      </c>
      <c r="Y73" s="5">
        <f t="shared" si="19"/>
        <v>-1</v>
      </c>
      <c r="Z73" s="5">
        <f t="shared" si="20"/>
        <v>-1</v>
      </c>
      <c r="AA73" s="6">
        <f t="shared" si="21"/>
        <v>0</v>
      </c>
    </row>
    <row r="74" spans="1:27" x14ac:dyDescent="0.2">
      <c r="A74" s="35">
        <v>73</v>
      </c>
      <c r="B74" s="36" t="s">
        <v>78</v>
      </c>
      <c r="C74" s="60" t="s">
        <v>41</v>
      </c>
      <c r="D74" s="54">
        <f t="shared" si="17"/>
        <v>5</v>
      </c>
      <c r="E74" s="61">
        <f>PONew!E74-POOld!E74</f>
        <v>0</v>
      </c>
      <c r="F74" s="61">
        <f>PONew!F74-POOld!F74</f>
        <v>2</v>
      </c>
      <c r="G74" s="61">
        <f>PONew!G74-POOld!G74</f>
        <v>0</v>
      </c>
      <c r="H74" s="61">
        <f>PONew!H74-POOld!H74</f>
        <v>0</v>
      </c>
      <c r="I74" s="61">
        <f>PONew!I74-POOld!I74</f>
        <v>1</v>
      </c>
      <c r="J74" s="61">
        <f>PONew!J74-POOld!J74</f>
        <v>2</v>
      </c>
      <c r="K74" s="61">
        <f>PONew!K74-POOld!K74</f>
        <v>0</v>
      </c>
      <c r="L74" s="61">
        <f>PONew!L74-POOld!L74</f>
        <v>0</v>
      </c>
      <c r="M74" s="61">
        <f>PONew!M74-POOld!M74</f>
        <v>0</v>
      </c>
      <c r="N74" s="61">
        <f>PONew!N74-POOld!N74</f>
        <v>0</v>
      </c>
      <c r="O74" s="61">
        <f>PONew!O74-POOld!O74</f>
        <v>0</v>
      </c>
      <c r="P74" s="61">
        <f>PONew!P74-POOld!P74</f>
        <v>0</v>
      </c>
      <c r="Q74" s="61">
        <f>PONew!Q74-POOld!Q74</f>
        <v>0</v>
      </c>
      <c r="R74" s="61">
        <f>PONew!R74-POOld!R74</f>
        <v>0</v>
      </c>
      <c r="S74" s="61">
        <f>PONew!S74-POOld!S74</f>
        <v>0</v>
      </c>
      <c r="T74" s="61">
        <f>PONew!T74-POOld!T74</f>
        <v>0</v>
      </c>
      <c r="U74" s="61">
        <f>PONew!U74-POOld!U74</f>
        <v>0</v>
      </c>
      <c r="V74" s="61">
        <f>PONew!V74-POOld!V74</f>
        <v>0</v>
      </c>
      <c r="W74" s="61">
        <f>PONew!W74-POOld!W74</f>
        <v>0</v>
      </c>
      <c r="X74" s="42">
        <f t="shared" si="18"/>
        <v>5</v>
      </c>
      <c r="Y74" s="5">
        <f t="shared" si="19"/>
        <v>0</v>
      </c>
      <c r="Z74" s="5">
        <f t="shared" si="20"/>
        <v>0</v>
      </c>
      <c r="AA74" s="6">
        <f t="shared" si="21"/>
        <v>0</v>
      </c>
    </row>
    <row r="75" spans="1:27" x14ac:dyDescent="0.2">
      <c r="A75" s="35">
        <v>74</v>
      </c>
      <c r="B75" s="36" t="s">
        <v>78</v>
      </c>
      <c r="C75" s="60" t="s">
        <v>25</v>
      </c>
      <c r="D75" s="54">
        <f t="shared" si="17"/>
        <v>3</v>
      </c>
      <c r="E75" s="61">
        <f>PONew!E75-POOld!E75</f>
        <v>0</v>
      </c>
      <c r="F75" s="61">
        <f>PONew!F75-POOld!F75</f>
        <v>2</v>
      </c>
      <c r="G75" s="61">
        <f>PONew!G75-POOld!G75</f>
        <v>0</v>
      </c>
      <c r="H75" s="61">
        <f>PONew!H75-POOld!H75</f>
        <v>0</v>
      </c>
      <c r="I75" s="61">
        <f>PONew!I75-POOld!I75</f>
        <v>1</v>
      </c>
      <c r="J75" s="61">
        <f>PONew!J75-POOld!J75</f>
        <v>1</v>
      </c>
      <c r="K75" s="61">
        <f>PONew!K75-POOld!K75</f>
        <v>0</v>
      </c>
      <c r="L75" s="61">
        <f>PONew!L75-POOld!L75</f>
        <v>0</v>
      </c>
      <c r="M75" s="61">
        <f>PONew!M75-POOld!M75</f>
        <v>0</v>
      </c>
      <c r="N75" s="61">
        <f>PONew!N75-POOld!N75</f>
        <v>0</v>
      </c>
      <c r="O75" s="61">
        <f>PONew!O75-POOld!O75</f>
        <v>0</v>
      </c>
      <c r="P75" s="61">
        <f>PONew!P75-POOld!P75</f>
        <v>0</v>
      </c>
      <c r="Q75" s="61">
        <f>PONew!Q75-POOld!Q75</f>
        <v>0</v>
      </c>
      <c r="R75" s="61">
        <f>PONew!R75-POOld!R75</f>
        <v>-1</v>
      </c>
      <c r="S75" s="61">
        <f>PONew!S75-POOld!S75</f>
        <v>0</v>
      </c>
      <c r="T75" s="61">
        <f>PONew!T75-POOld!T75</f>
        <v>0</v>
      </c>
      <c r="U75" s="61">
        <f>PONew!U75-POOld!U75</f>
        <v>0</v>
      </c>
      <c r="V75" s="61">
        <f>PONew!V75-POOld!V75</f>
        <v>0</v>
      </c>
      <c r="W75" s="61">
        <f>PONew!W75-POOld!W75</f>
        <v>0</v>
      </c>
      <c r="X75" s="42">
        <f t="shared" si="18"/>
        <v>4</v>
      </c>
      <c r="Y75" s="5">
        <f t="shared" si="19"/>
        <v>-1</v>
      </c>
      <c r="Z75" s="5">
        <f t="shared" si="20"/>
        <v>0</v>
      </c>
      <c r="AA75" s="6">
        <f t="shared" si="21"/>
        <v>0</v>
      </c>
    </row>
    <row r="76" spans="1:27" x14ac:dyDescent="0.2">
      <c r="A76" s="35">
        <v>75</v>
      </c>
      <c r="B76" s="36" t="s">
        <v>78</v>
      </c>
      <c r="C76" s="60" t="s">
        <v>26</v>
      </c>
      <c r="D76" s="54">
        <f t="shared" si="17"/>
        <v>3</v>
      </c>
      <c r="E76" s="61">
        <f>PONew!E76-POOld!E76</f>
        <v>0</v>
      </c>
      <c r="F76" s="61">
        <f>PONew!F76-POOld!F76</f>
        <v>2</v>
      </c>
      <c r="G76" s="61">
        <f>PONew!G76-POOld!G76</f>
        <v>0</v>
      </c>
      <c r="H76" s="61">
        <f>PONew!H76-POOld!H76</f>
        <v>0</v>
      </c>
      <c r="I76" s="61">
        <f>PONew!I76-POOld!I76</f>
        <v>1</v>
      </c>
      <c r="J76" s="61">
        <f>PONew!J76-POOld!J76</f>
        <v>1</v>
      </c>
      <c r="K76" s="61">
        <f>PONew!K76-POOld!K76</f>
        <v>0</v>
      </c>
      <c r="L76" s="61">
        <f>PONew!L76-POOld!L76</f>
        <v>0</v>
      </c>
      <c r="M76" s="61">
        <f>PONew!M76-POOld!M76</f>
        <v>0</v>
      </c>
      <c r="N76" s="61">
        <f>PONew!N76-POOld!N76</f>
        <v>0</v>
      </c>
      <c r="O76" s="61">
        <f>PONew!O76-POOld!O76</f>
        <v>0</v>
      </c>
      <c r="P76" s="61">
        <f>PONew!P76-POOld!P76</f>
        <v>0</v>
      </c>
      <c r="Q76" s="61">
        <f>PONew!Q76-POOld!Q76</f>
        <v>0</v>
      </c>
      <c r="R76" s="61">
        <f>PONew!R76-POOld!R76</f>
        <v>-1</v>
      </c>
      <c r="S76" s="61">
        <f>PONew!S76-POOld!S76</f>
        <v>0</v>
      </c>
      <c r="T76" s="61">
        <f>PONew!T76-POOld!T76</f>
        <v>0</v>
      </c>
      <c r="U76" s="61">
        <f>PONew!U76-POOld!U76</f>
        <v>0</v>
      </c>
      <c r="V76" s="61">
        <f>PONew!V76-POOld!V76</f>
        <v>0</v>
      </c>
      <c r="W76" s="61">
        <f>PONew!W76-POOld!W76</f>
        <v>0</v>
      </c>
      <c r="X76" s="42">
        <f t="shared" si="18"/>
        <v>4</v>
      </c>
      <c r="Y76" s="5">
        <f t="shared" si="19"/>
        <v>-1</v>
      </c>
      <c r="Z76" s="5">
        <f t="shared" si="20"/>
        <v>0</v>
      </c>
      <c r="AA76" s="6">
        <f t="shared" si="21"/>
        <v>0</v>
      </c>
    </row>
    <row r="77" spans="1:27" x14ac:dyDescent="0.2">
      <c r="A77" s="35">
        <v>76</v>
      </c>
      <c r="B77" s="36" t="s">
        <v>78</v>
      </c>
      <c r="C77" s="60" t="s">
        <v>28</v>
      </c>
      <c r="D77" s="54">
        <f t="shared" si="17"/>
        <v>3</v>
      </c>
      <c r="E77" s="61">
        <f>PONew!E77-POOld!E77</f>
        <v>0</v>
      </c>
      <c r="F77" s="61">
        <f>PONew!F77-POOld!F77</f>
        <v>2</v>
      </c>
      <c r="G77" s="61">
        <f>PONew!G77-POOld!G77</f>
        <v>0</v>
      </c>
      <c r="H77" s="61">
        <f>PONew!H77-POOld!H77</f>
        <v>0</v>
      </c>
      <c r="I77" s="61">
        <f>PONew!I77-POOld!I77</f>
        <v>0</v>
      </c>
      <c r="J77" s="61">
        <f>PONew!J77-POOld!J77</f>
        <v>3</v>
      </c>
      <c r="K77" s="61">
        <f>PONew!K77-POOld!K77</f>
        <v>0</v>
      </c>
      <c r="L77" s="61">
        <f>PONew!L77-POOld!L77</f>
        <v>0</v>
      </c>
      <c r="M77" s="61">
        <f>PONew!M77-POOld!M77</f>
        <v>0</v>
      </c>
      <c r="N77" s="61">
        <f>PONew!N77-POOld!N77</f>
        <v>0</v>
      </c>
      <c r="O77" s="61">
        <f>PONew!O77-POOld!O77</f>
        <v>0</v>
      </c>
      <c r="P77" s="61">
        <f>PONew!P77-POOld!P77</f>
        <v>0</v>
      </c>
      <c r="Q77" s="61">
        <f>PONew!Q77-POOld!Q77</f>
        <v>1</v>
      </c>
      <c r="R77" s="61">
        <f>PONew!R77-POOld!R77</f>
        <v>-1</v>
      </c>
      <c r="S77" s="61">
        <f>PONew!S77-POOld!S77</f>
        <v>0</v>
      </c>
      <c r="T77" s="61">
        <f>PONew!T77-POOld!T77</f>
        <v>-1</v>
      </c>
      <c r="U77" s="61">
        <f>PONew!U77-POOld!U77</f>
        <v>0</v>
      </c>
      <c r="V77" s="61">
        <f>PONew!V77-POOld!V77</f>
        <v>0</v>
      </c>
      <c r="W77" s="61">
        <f>PONew!W77-POOld!W77</f>
        <v>-1</v>
      </c>
      <c r="X77" s="42">
        <f t="shared" si="18"/>
        <v>5</v>
      </c>
      <c r="Y77" s="5">
        <f t="shared" si="19"/>
        <v>-1</v>
      </c>
      <c r="Z77" s="5">
        <f t="shared" si="20"/>
        <v>-1</v>
      </c>
      <c r="AA77" s="6">
        <f t="shared" si="21"/>
        <v>0</v>
      </c>
    </row>
    <row r="78" spans="1:27" x14ac:dyDescent="0.2">
      <c r="A78" s="35">
        <v>77</v>
      </c>
      <c r="B78" s="36" t="s">
        <v>78</v>
      </c>
      <c r="C78" s="60" t="s">
        <v>29</v>
      </c>
      <c r="D78" s="54">
        <f t="shared" si="17"/>
        <v>1</v>
      </c>
      <c r="E78" s="61">
        <f>PONew!E78-POOld!E78</f>
        <v>0</v>
      </c>
      <c r="F78" s="61">
        <f>PONew!F78-POOld!F78</f>
        <v>0</v>
      </c>
      <c r="G78" s="61">
        <f>PONew!G78-POOld!G78</f>
        <v>0</v>
      </c>
      <c r="H78" s="61">
        <f>PONew!H78-POOld!H78</f>
        <v>0</v>
      </c>
      <c r="I78" s="61">
        <f>PONew!I78-POOld!I78</f>
        <v>1</v>
      </c>
      <c r="J78" s="61">
        <f>PONew!J78-POOld!J78</f>
        <v>1</v>
      </c>
      <c r="K78" s="61">
        <f>PONew!K78-POOld!K78</f>
        <v>0</v>
      </c>
      <c r="L78" s="61">
        <f>PONew!L78-POOld!L78</f>
        <v>0</v>
      </c>
      <c r="M78" s="61">
        <f>PONew!M78-POOld!M78</f>
        <v>0</v>
      </c>
      <c r="N78" s="61">
        <f>PONew!N78-POOld!N78</f>
        <v>0</v>
      </c>
      <c r="O78" s="61">
        <f>PONew!O78-POOld!O78</f>
        <v>0</v>
      </c>
      <c r="P78" s="61">
        <f>PONew!P78-POOld!P78</f>
        <v>0</v>
      </c>
      <c r="Q78" s="61">
        <f>PONew!Q78-POOld!Q78</f>
        <v>0</v>
      </c>
      <c r="R78" s="61">
        <f>PONew!R78-POOld!R78</f>
        <v>-1</v>
      </c>
      <c r="S78" s="61">
        <f>PONew!S78-POOld!S78</f>
        <v>0</v>
      </c>
      <c r="T78" s="61">
        <f>PONew!T78-POOld!T78</f>
        <v>0</v>
      </c>
      <c r="U78" s="61">
        <f>PONew!U78-POOld!U78</f>
        <v>0</v>
      </c>
      <c r="V78" s="61">
        <f>PONew!V78-POOld!V78</f>
        <v>0</v>
      </c>
      <c r="W78" s="61">
        <f>PONew!W78-POOld!W78</f>
        <v>0</v>
      </c>
      <c r="X78" s="42">
        <f t="shared" si="18"/>
        <v>2</v>
      </c>
      <c r="Y78" s="5">
        <f t="shared" si="19"/>
        <v>-1</v>
      </c>
      <c r="Z78" s="5">
        <f t="shared" si="20"/>
        <v>0</v>
      </c>
      <c r="AA78" s="6">
        <f t="shared" si="21"/>
        <v>0</v>
      </c>
    </row>
    <row r="79" spans="1:27" x14ac:dyDescent="0.2">
      <c r="A79" s="35">
        <v>78</v>
      </c>
      <c r="B79" s="36" t="s">
        <v>78</v>
      </c>
      <c r="C79" s="60" t="s">
        <v>57</v>
      </c>
      <c r="D79" s="54">
        <f t="shared" si="17"/>
        <v>4</v>
      </c>
      <c r="E79" s="61">
        <f>PONew!E79-POOld!E79</f>
        <v>0</v>
      </c>
      <c r="F79" s="61">
        <f>PONew!F79-POOld!F79</f>
        <v>2</v>
      </c>
      <c r="G79" s="61">
        <f>PONew!G79-POOld!G79</f>
        <v>0</v>
      </c>
      <c r="H79" s="61">
        <f>PONew!H79-POOld!H79</f>
        <v>0</v>
      </c>
      <c r="I79" s="61">
        <f>PONew!I79-POOld!I79</f>
        <v>0</v>
      </c>
      <c r="J79" s="61">
        <f>PONew!J79-POOld!J79</f>
        <v>3</v>
      </c>
      <c r="K79" s="61">
        <f>PONew!K79-POOld!K79</f>
        <v>0</v>
      </c>
      <c r="L79" s="61">
        <f>PONew!L79-POOld!L79</f>
        <v>0</v>
      </c>
      <c r="M79" s="61">
        <f>PONew!M79-POOld!M79</f>
        <v>0</v>
      </c>
      <c r="N79" s="61">
        <f>PONew!N79-POOld!N79</f>
        <v>0</v>
      </c>
      <c r="O79" s="61">
        <f>PONew!O79-POOld!O79</f>
        <v>0</v>
      </c>
      <c r="P79" s="61">
        <f>PONew!P79-POOld!P79</f>
        <v>0</v>
      </c>
      <c r="Q79" s="61">
        <f>PONew!Q79-POOld!Q79</f>
        <v>1</v>
      </c>
      <c r="R79" s="61">
        <f>PONew!R79-POOld!R79</f>
        <v>-1</v>
      </c>
      <c r="S79" s="61">
        <f>PONew!S79-POOld!S79</f>
        <v>0</v>
      </c>
      <c r="T79" s="61">
        <f>PONew!T79-POOld!T79</f>
        <v>0</v>
      </c>
      <c r="U79" s="61">
        <f>PONew!U79-POOld!U79</f>
        <v>0</v>
      </c>
      <c r="V79" s="61">
        <f>PONew!V79-POOld!V79</f>
        <v>0</v>
      </c>
      <c r="W79" s="61">
        <f>PONew!W79-POOld!W79</f>
        <v>-1</v>
      </c>
      <c r="X79" s="42">
        <f t="shared" si="18"/>
        <v>5</v>
      </c>
      <c r="Y79" s="5">
        <f t="shared" si="19"/>
        <v>0</v>
      </c>
      <c r="Z79" s="5">
        <f t="shared" si="20"/>
        <v>-1</v>
      </c>
      <c r="AA79" s="6">
        <f t="shared" si="21"/>
        <v>0</v>
      </c>
    </row>
    <row r="80" spans="1:27" x14ac:dyDescent="0.2">
      <c r="A80" s="35">
        <v>79</v>
      </c>
      <c r="B80" s="36" t="s">
        <v>78</v>
      </c>
      <c r="C80" s="60" t="s">
        <v>72</v>
      </c>
      <c r="D80" s="54">
        <f t="shared" si="17"/>
        <v>1</v>
      </c>
      <c r="E80" s="61">
        <f>PONew!E80-POOld!E80</f>
        <v>0</v>
      </c>
      <c r="F80" s="61">
        <f>PONew!F80-POOld!F80</f>
        <v>0</v>
      </c>
      <c r="G80" s="61">
        <f>PONew!G80-POOld!G80</f>
        <v>0</v>
      </c>
      <c r="H80" s="61">
        <f>PONew!H80-POOld!H80</f>
        <v>0</v>
      </c>
      <c r="I80" s="61">
        <f>PONew!I80-POOld!I80</f>
        <v>0</v>
      </c>
      <c r="J80" s="61">
        <f>PONew!J80-POOld!J80</f>
        <v>2</v>
      </c>
      <c r="K80" s="61">
        <f>PONew!K80-POOld!K80</f>
        <v>0</v>
      </c>
      <c r="L80" s="61">
        <f>PONew!L80-POOld!L80</f>
        <v>0</v>
      </c>
      <c r="M80" s="61">
        <f>PONew!M80-POOld!M80</f>
        <v>0</v>
      </c>
      <c r="N80" s="61">
        <f>PONew!N80-POOld!N80</f>
        <v>0</v>
      </c>
      <c r="O80" s="61">
        <f>PONew!O80-POOld!O80</f>
        <v>0</v>
      </c>
      <c r="P80" s="61">
        <f>PONew!P80-POOld!P80</f>
        <v>0</v>
      </c>
      <c r="Q80" s="61">
        <f>PONew!Q80-POOld!Q80</f>
        <v>0</v>
      </c>
      <c r="R80" s="61">
        <f>PONew!R80-POOld!R80</f>
        <v>-1</v>
      </c>
      <c r="S80" s="61">
        <f>PONew!S80-POOld!S80</f>
        <v>0</v>
      </c>
      <c r="T80" s="61">
        <f>PONew!T80-POOld!T80</f>
        <v>0</v>
      </c>
      <c r="U80" s="61">
        <f>PONew!U80-POOld!U80</f>
        <v>0</v>
      </c>
      <c r="V80" s="61">
        <f>PONew!V80-POOld!V80</f>
        <v>0</v>
      </c>
      <c r="W80" s="61">
        <f>PONew!W80-POOld!W80</f>
        <v>0</v>
      </c>
      <c r="X80" s="42">
        <f t="shared" si="18"/>
        <v>2</v>
      </c>
      <c r="Y80" s="5">
        <f t="shared" si="19"/>
        <v>-1</v>
      </c>
      <c r="Z80" s="5">
        <f t="shared" si="20"/>
        <v>0</v>
      </c>
      <c r="AA80" s="6">
        <f t="shared" si="21"/>
        <v>0</v>
      </c>
    </row>
    <row r="81" spans="1:27" x14ac:dyDescent="0.2">
      <c r="A81" s="35">
        <v>80</v>
      </c>
      <c r="B81" s="36" t="s">
        <v>78</v>
      </c>
      <c r="C81" s="60" t="s">
        <v>33</v>
      </c>
      <c r="D81" s="54">
        <f t="shared" si="17"/>
        <v>1</v>
      </c>
      <c r="E81" s="61">
        <f>PONew!E81-POOld!E81</f>
        <v>0</v>
      </c>
      <c r="F81" s="61">
        <f>PONew!F81-POOld!F81</f>
        <v>0</v>
      </c>
      <c r="G81" s="61">
        <f>PONew!G81-POOld!G81</f>
        <v>0</v>
      </c>
      <c r="H81" s="61">
        <f>PONew!H81-POOld!H81</f>
        <v>0</v>
      </c>
      <c r="I81" s="61">
        <f>PONew!I81-POOld!I81</f>
        <v>1</v>
      </c>
      <c r="J81" s="61">
        <f>PONew!J81-POOld!J81</f>
        <v>1</v>
      </c>
      <c r="K81" s="61">
        <f>PONew!K81-POOld!K81</f>
        <v>0</v>
      </c>
      <c r="L81" s="61">
        <f>PONew!L81-POOld!L81</f>
        <v>0</v>
      </c>
      <c r="M81" s="61">
        <f>PONew!M81-POOld!M81</f>
        <v>0</v>
      </c>
      <c r="N81" s="61">
        <f>PONew!N81-POOld!N81</f>
        <v>0</v>
      </c>
      <c r="O81" s="61">
        <f>PONew!O81-POOld!O81</f>
        <v>0</v>
      </c>
      <c r="P81" s="61">
        <f>PONew!P81-POOld!P81</f>
        <v>0</v>
      </c>
      <c r="Q81" s="61">
        <f>PONew!Q81-POOld!Q81</f>
        <v>0</v>
      </c>
      <c r="R81" s="61">
        <f>PONew!R81-POOld!R81</f>
        <v>-1</v>
      </c>
      <c r="S81" s="61">
        <f>PONew!S81-POOld!S81</f>
        <v>0</v>
      </c>
      <c r="T81" s="61">
        <f>PONew!T81-POOld!T81</f>
        <v>0</v>
      </c>
      <c r="U81" s="61">
        <f>PONew!U81-POOld!U81</f>
        <v>0</v>
      </c>
      <c r="V81" s="61">
        <f>PONew!V81-POOld!V81</f>
        <v>0</v>
      </c>
      <c r="W81" s="61">
        <f>PONew!W81-POOld!W81</f>
        <v>0</v>
      </c>
      <c r="X81" s="42">
        <f t="shared" si="18"/>
        <v>2</v>
      </c>
      <c r="Y81" s="5">
        <f t="shared" si="19"/>
        <v>-1</v>
      </c>
      <c r="Z81" s="5">
        <f t="shared" si="20"/>
        <v>0</v>
      </c>
      <c r="AA81" s="6">
        <f t="shared" si="21"/>
        <v>0</v>
      </c>
    </row>
    <row r="82" spans="1:27" x14ac:dyDescent="0.2">
      <c r="A82" s="35">
        <v>81</v>
      </c>
      <c r="B82" s="36" t="s">
        <v>78</v>
      </c>
      <c r="C82" s="60" t="s">
        <v>34</v>
      </c>
      <c r="D82" s="54">
        <f t="shared" si="17"/>
        <v>6</v>
      </c>
      <c r="E82" s="61">
        <f>PONew!E82-POOld!E82</f>
        <v>0</v>
      </c>
      <c r="F82" s="61">
        <f>PONew!F82-POOld!F82</f>
        <v>4</v>
      </c>
      <c r="G82" s="61">
        <f>PONew!G82-POOld!G82</f>
        <v>0</v>
      </c>
      <c r="H82" s="61">
        <f>PONew!H82-POOld!H82</f>
        <v>0</v>
      </c>
      <c r="I82" s="61">
        <f>PONew!I82-POOld!I82</f>
        <v>0</v>
      </c>
      <c r="J82" s="61">
        <f>PONew!J82-POOld!J82</f>
        <v>3</v>
      </c>
      <c r="K82" s="61">
        <f>PONew!K82-POOld!K82</f>
        <v>0</v>
      </c>
      <c r="L82" s="61">
        <f>PONew!L82-POOld!L82</f>
        <v>0</v>
      </c>
      <c r="M82" s="61">
        <f>PONew!M82-POOld!M82</f>
        <v>0</v>
      </c>
      <c r="N82" s="61">
        <f>PONew!N82-POOld!N82</f>
        <v>0</v>
      </c>
      <c r="O82" s="61">
        <f>PONew!O82-POOld!O82</f>
        <v>0</v>
      </c>
      <c r="P82" s="61">
        <f>PONew!P82-POOld!P82</f>
        <v>0</v>
      </c>
      <c r="Q82" s="61">
        <f>PONew!Q82-POOld!Q82</f>
        <v>1</v>
      </c>
      <c r="R82" s="61">
        <f>PONew!R82-POOld!R82</f>
        <v>-1</v>
      </c>
      <c r="S82" s="61">
        <f>PONew!S82-POOld!S82</f>
        <v>0</v>
      </c>
      <c r="T82" s="61">
        <f>PONew!T82-POOld!T82</f>
        <v>0</v>
      </c>
      <c r="U82" s="61">
        <f>PONew!U82-POOld!U82</f>
        <v>0</v>
      </c>
      <c r="V82" s="61">
        <f>PONew!V82-POOld!V82</f>
        <v>0</v>
      </c>
      <c r="W82" s="61">
        <f>PONew!W82-POOld!W82</f>
        <v>-1</v>
      </c>
      <c r="X82" s="42">
        <f t="shared" si="18"/>
        <v>7</v>
      </c>
      <c r="Y82" s="5">
        <f t="shared" si="19"/>
        <v>0</v>
      </c>
      <c r="Z82" s="5">
        <f t="shared" si="20"/>
        <v>-1</v>
      </c>
      <c r="AA82" s="6">
        <f t="shared" si="21"/>
        <v>0</v>
      </c>
    </row>
    <row r="83" spans="1:27" x14ac:dyDescent="0.2">
      <c r="A83" s="35">
        <v>82</v>
      </c>
      <c r="B83" s="36" t="s">
        <v>94</v>
      </c>
      <c r="C83" s="60" t="s">
        <v>84</v>
      </c>
      <c r="D83" s="54">
        <f t="shared" si="17"/>
        <v>-6</v>
      </c>
      <c r="E83" s="61">
        <f>PONew!E83-POOld!E83</f>
        <v>0</v>
      </c>
      <c r="F83" s="61">
        <f>PONew!F83-POOld!F83</f>
        <v>-4</v>
      </c>
      <c r="G83" s="61">
        <f>PONew!G83-POOld!G83</f>
        <v>-1</v>
      </c>
      <c r="H83" s="61">
        <f>PONew!H83-POOld!H83</f>
        <v>0</v>
      </c>
      <c r="I83" s="61">
        <f>PONew!I83-POOld!I83</f>
        <v>0</v>
      </c>
      <c r="J83" s="61">
        <f>PONew!J83-POOld!J83</f>
        <v>0</v>
      </c>
      <c r="K83" s="61">
        <f>PONew!K83-POOld!K83</f>
        <v>0</v>
      </c>
      <c r="L83" s="61">
        <f>PONew!L83-POOld!L83</f>
        <v>0</v>
      </c>
      <c r="M83" s="61">
        <f>PONew!M83-POOld!M83</f>
        <v>0</v>
      </c>
      <c r="N83" s="61">
        <f>PONew!N83-POOld!N83</f>
        <v>0</v>
      </c>
      <c r="O83" s="61">
        <f>PONew!O83-POOld!O83</f>
        <v>0</v>
      </c>
      <c r="P83" s="61">
        <f>PONew!P83-POOld!P83</f>
        <v>0</v>
      </c>
      <c r="Q83" s="61">
        <f>PONew!Q83-POOld!Q83</f>
        <v>-1</v>
      </c>
      <c r="R83" s="61">
        <f>PONew!R83-POOld!R83</f>
        <v>0</v>
      </c>
      <c r="S83" s="61">
        <f>PONew!S83-POOld!S83</f>
        <v>0</v>
      </c>
      <c r="T83" s="61">
        <f>PONew!T83-POOld!T83</f>
        <v>0</v>
      </c>
      <c r="U83" s="61">
        <f>PONew!U83-POOld!U83</f>
        <v>0</v>
      </c>
      <c r="V83" s="61">
        <f>PONew!V83-POOld!V83</f>
        <v>0</v>
      </c>
      <c r="W83" s="61">
        <f>PONew!W83-POOld!W83</f>
        <v>0</v>
      </c>
      <c r="X83" s="42">
        <f t="shared" si="18"/>
        <v>-5</v>
      </c>
      <c r="Y83" s="5">
        <f t="shared" si="19"/>
        <v>-1</v>
      </c>
      <c r="Z83" s="5">
        <f t="shared" si="20"/>
        <v>0</v>
      </c>
      <c r="AA83" s="6">
        <f t="shared" si="21"/>
        <v>0</v>
      </c>
    </row>
    <row r="84" spans="1:27" x14ac:dyDescent="0.2">
      <c r="A84" s="35">
        <v>83</v>
      </c>
      <c r="B84" s="36" t="s">
        <v>94</v>
      </c>
      <c r="C84" s="60" t="s">
        <v>39</v>
      </c>
      <c r="D84" s="54">
        <f t="shared" si="17"/>
        <v>-3</v>
      </c>
      <c r="E84" s="61">
        <f>PONew!E84-POOld!E84</f>
        <v>0</v>
      </c>
      <c r="F84" s="61">
        <f>PONew!F84-POOld!F84</f>
        <v>0</v>
      </c>
      <c r="G84" s="61">
        <f>PONew!G84-POOld!G84</f>
        <v>-1</v>
      </c>
      <c r="H84" s="61">
        <f>PONew!H84-POOld!H84</f>
        <v>0</v>
      </c>
      <c r="I84" s="61">
        <f>PONew!I84-POOld!I84</f>
        <v>0</v>
      </c>
      <c r="J84" s="61">
        <f>PONew!J84-POOld!J84</f>
        <v>0</v>
      </c>
      <c r="K84" s="61">
        <f>PONew!K84-POOld!K84</f>
        <v>0</v>
      </c>
      <c r="L84" s="61">
        <f>PONew!L84-POOld!L84</f>
        <v>0</v>
      </c>
      <c r="M84" s="61">
        <f>PONew!M84-POOld!M84</f>
        <v>0</v>
      </c>
      <c r="N84" s="61">
        <f>PONew!N84-POOld!N84</f>
        <v>0</v>
      </c>
      <c r="O84" s="61">
        <f>PONew!O84-POOld!O84</f>
        <v>0</v>
      </c>
      <c r="P84" s="61">
        <f>PONew!P84-POOld!P84</f>
        <v>0</v>
      </c>
      <c r="Q84" s="61">
        <f>PONew!Q84-POOld!Q84</f>
        <v>0</v>
      </c>
      <c r="R84" s="61">
        <f>PONew!R84-POOld!R84</f>
        <v>-1</v>
      </c>
      <c r="S84" s="61">
        <f>PONew!S84-POOld!S84</f>
        <v>0</v>
      </c>
      <c r="T84" s="61">
        <f>PONew!T84-POOld!T84</f>
        <v>0</v>
      </c>
      <c r="U84" s="61">
        <f>PONew!U84-POOld!U84</f>
        <v>0</v>
      </c>
      <c r="V84" s="61">
        <f>PONew!V84-POOld!V84</f>
        <v>0</v>
      </c>
      <c r="W84" s="61">
        <f>PONew!W84-POOld!W84</f>
        <v>-1</v>
      </c>
      <c r="X84" s="42">
        <f t="shared" si="18"/>
        <v>-1</v>
      </c>
      <c r="Y84" s="5">
        <f t="shared" si="19"/>
        <v>-1</v>
      </c>
      <c r="Z84" s="5">
        <f t="shared" si="20"/>
        <v>-1</v>
      </c>
      <c r="AA84" s="6">
        <f t="shared" si="21"/>
        <v>0</v>
      </c>
    </row>
    <row r="85" spans="1:27" x14ac:dyDescent="0.2">
      <c r="A85" s="35">
        <v>84</v>
      </c>
      <c r="B85" s="36" t="s">
        <v>94</v>
      </c>
      <c r="C85" s="60" t="s">
        <v>40</v>
      </c>
      <c r="D85" s="54">
        <f t="shared" si="17"/>
        <v>-2</v>
      </c>
      <c r="E85" s="61">
        <f>PONew!E85-POOld!E85</f>
        <v>0</v>
      </c>
      <c r="F85" s="61">
        <f>PONew!F85-POOld!F85</f>
        <v>1</v>
      </c>
      <c r="G85" s="61">
        <f>PONew!G85-POOld!G85</f>
        <v>-1</v>
      </c>
      <c r="H85" s="61">
        <f>PONew!H85-POOld!H85</f>
        <v>0</v>
      </c>
      <c r="I85" s="61">
        <f>PONew!I85-POOld!I85</f>
        <v>0</v>
      </c>
      <c r="J85" s="61">
        <f>PONew!J85-POOld!J85</f>
        <v>0</v>
      </c>
      <c r="K85" s="61">
        <f>PONew!K85-POOld!K85</f>
        <v>0</v>
      </c>
      <c r="L85" s="61">
        <f>PONew!L85-POOld!L85</f>
        <v>0</v>
      </c>
      <c r="M85" s="61">
        <f>PONew!M85-POOld!M85</f>
        <v>0</v>
      </c>
      <c r="N85" s="61">
        <f>PONew!N85-POOld!N85</f>
        <v>0</v>
      </c>
      <c r="O85" s="61">
        <f>PONew!O85-POOld!O85</f>
        <v>0</v>
      </c>
      <c r="P85" s="61">
        <f>PONew!P85-POOld!P85</f>
        <v>0</v>
      </c>
      <c r="Q85" s="61">
        <f>PONew!Q85-POOld!Q85</f>
        <v>0</v>
      </c>
      <c r="R85" s="61">
        <f>PONew!R85-POOld!R85</f>
        <v>-1</v>
      </c>
      <c r="S85" s="61">
        <f>PONew!S85-POOld!S85</f>
        <v>0</v>
      </c>
      <c r="T85" s="61">
        <f>PONew!T85-POOld!T85</f>
        <v>0</v>
      </c>
      <c r="U85" s="61">
        <f>PONew!U85-POOld!U85</f>
        <v>0</v>
      </c>
      <c r="V85" s="61">
        <f>PONew!V85-POOld!V85</f>
        <v>0</v>
      </c>
      <c r="W85" s="61">
        <f>PONew!W85-POOld!W85</f>
        <v>-1</v>
      </c>
      <c r="X85" s="42">
        <f t="shared" si="18"/>
        <v>0</v>
      </c>
      <c r="Y85" s="5">
        <f t="shared" si="19"/>
        <v>-1</v>
      </c>
      <c r="Z85" s="5">
        <f t="shared" si="20"/>
        <v>-1</v>
      </c>
      <c r="AA85" s="6">
        <f t="shared" si="21"/>
        <v>0</v>
      </c>
    </row>
    <row r="86" spans="1:27" x14ac:dyDescent="0.2">
      <c r="A86" s="35">
        <v>85</v>
      </c>
      <c r="B86" s="36" t="s">
        <v>94</v>
      </c>
      <c r="C86" s="60" t="s">
        <v>85</v>
      </c>
      <c r="D86" s="54">
        <f t="shared" si="17"/>
        <v>-3</v>
      </c>
      <c r="E86" s="61">
        <f>PONew!E86-POOld!E86</f>
        <v>0</v>
      </c>
      <c r="F86" s="61">
        <f>PONew!F86-POOld!F86</f>
        <v>-1</v>
      </c>
      <c r="G86" s="61">
        <f>PONew!G86-POOld!G86</f>
        <v>-1</v>
      </c>
      <c r="H86" s="61">
        <f>PONew!H86-POOld!H86</f>
        <v>0</v>
      </c>
      <c r="I86" s="61">
        <f>PONew!I86-POOld!I86</f>
        <v>0</v>
      </c>
      <c r="J86" s="61">
        <f>PONew!J86-POOld!J86</f>
        <v>0</v>
      </c>
      <c r="K86" s="61">
        <f>PONew!K86-POOld!K86</f>
        <v>0</v>
      </c>
      <c r="L86" s="61">
        <f>PONew!L86-POOld!L86</f>
        <v>0</v>
      </c>
      <c r="M86" s="61">
        <f>PONew!M86-POOld!M86</f>
        <v>0</v>
      </c>
      <c r="N86" s="61">
        <f>PONew!N86-POOld!N86</f>
        <v>0</v>
      </c>
      <c r="O86" s="61">
        <f>PONew!O86-POOld!O86</f>
        <v>0</v>
      </c>
      <c r="P86" s="61">
        <f>PONew!P86-POOld!P86</f>
        <v>0</v>
      </c>
      <c r="Q86" s="61">
        <f>PONew!Q86-POOld!Q86</f>
        <v>0</v>
      </c>
      <c r="R86" s="61">
        <f>PONew!R86-POOld!R86</f>
        <v>-1</v>
      </c>
      <c r="S86" s="61">
        <f>PONew!S86-POOld!S86</f>
        <v>0</v>
      </c>
      <c r="T86" s="61">
        <f>PONew!T86-POOld!T86</f>
        <v>0</v>
      </c>
      <c r="U86" s="61">
        <f>PONew!U86-POOld!U86</f>
        <v>0</v>
      </c>
      <c r="V86" s="61">
        <f>PONew!V86-POOld!V86</f>
        <v>0</v>
      </c>
      <c r="W86" s="61">
        <f>PONew!W86-POOld!W86</f>
        <v>0</v>
      </c>
      <c r="X86" s="42">
        <f t="shared" si="18"/>
        <v>-2</v>
      </c>
      <c r="Y86" s="5">
        <f t="shared" si="19"/>
        <v>-1</v>
      </c>
      <c r="Z86" s="5">
        <f t="shared" si="20"/>
        <v>0</v>
      </c>
      <c r="AA86" s="6">
        <f t="shared" si="21"/>
        <v>0</v>
      </c>
    </row>
    <row r="87" spans="1:27" x14ac:dyDescent="0.2">
      <c r="A87" s="35">
        <v>86</v>
      </c>
      <c r="B87" s="36" t="s">
        <v>94</v>
      </c>
      <c r="C87" s="60" t="s">
        <v>86</v>
      </c>
      <c r="D87" s="54">
        <f t="shared" si="17"/>
        <v>-2</v>
      </c>
      <c r="E87" s="61">
        <f>PONew!E87-POOld!E87</f>
        <v>0</v>
      </c>
      <c r="F87" s="61">
        <f>PONew!F87-POOld!F87</f>
        <v>-1</v>
      </c>
      <c r="G87" s="61">
        <f>PONew!G87-POOld!G87</f>
        <v>-1</v>
      </c>
      <c r="H87" s="61">
        <f>PONew!H87-POOld!H87</f>
        <v>0</v>
      </c>
      <c r="I87" s="61">
        <f>PONew!I87-POOld!I87</f>
        <v>0</v>
      </c>
      <c r="J87" s="61">
        <f>PONew!J87-POOld!J87</f>
        <v>0</v>
      </c>
      <c r="K87" s="61">
        <f>PONew!K87-POOld!K87</f>
        <v>0</v>
      </c>
      <c r="L87" s="61">
        <f>PONew!L87-POOld!L87</f>
        <v>0</v>
      </c>
      <c r="M87" s="61">
        <f>PONew!M87-POOld!M87</f>
        <v>0</v>
      </c>
      <c r="N87" s="61">
        <f>PONew!N87-POOld!N87</f>
        <v>0</v>
      </c>
      <c r="O87" s="61">
        <f>PONew!O87-POOld!O87</f>
        <v>0</v>
      </c>
      <c r="P87" s="61">
        <f>PONew!P87-POOld!P87</f>
        <v>0</v>
      </c>
      <c r="Q87" s="61">
        <f>PONew!Q87-POOld!Q87</f>
        <v>0</v>
      </c>
      <c r="R87" s="61">
        <f>PONew!R87-POOld!R87</f>
        <v>0</v>
      </c>
      <c r="S87" s="61">
        <f>PONew!S87-POOld!S87</f>
        <v>0</v>
      </c>
      <c r="T87" s="61">
        <f>PONew!T87-POOld!T87</f>
        <v>0</v>
      </c>
      <c r="U87" s="61">
        <f>PONew!U87-POOld!U87</f>
        <v>0</v>
      </c>
      <c r="V87" s="61">
        <f>PONew!V87-POOld!V87</f>
        <v>0</v>
      </c>
      <c r="W87" s="61">
        <f>PONew!W87-POOld!W87</f>
        <v>0</v>
      </c>
      <c r="X87" s="42">
        <f t="shared" si="18"/>
        <v>-2</v>
      </c>
      <c r="Y87" s="5">
        <f t="shared" si="19"/>
        <v>0</v>
      </c>
      <c r="Z87" s="5">
        <f t="shared" si="20"/>
        <v>0</v>
      </c>
      <c r="AA87" s="6">
        <f t="shared" si="21"/>
        <v>0</v>
      </c>
    </row>
    <row r="88" spans="1:27" x14ac:dyDescent="0.2">
      <c r="A88" s="35">
        <v>87</v>
      </c>
      <c r="B88" s="36" t="s">
        <v>94</v>
      </c>
      <c r="C88" s="60" t="s">
        <v>43</v>
      </c>
      <c r="D88" s="54">
        <f t="shared" si="17"/>
        <v>-1</v>
      </c>
      <c r="E88" s="61">
        <f>PONew!E88-POOld!E88</f>
        <v>0</v>
      </c>
      <c r="F88" s="61">
        <f>PONew!F88-POOld!F88</f>
        <v>0</v>
      </c>
      <c r="G88" s="61">
        <f>PONew!G88-POOld!G88</f>
        <v>-1</v>
      </c>
      <c r="H88" s="61">
        <f>PONew!H88-POOld!H88</f>
        <v>0</v>
      </c>
      <c r="I88" s="61">
        <f>PONew!I88-POOld!I88</f>
        <v>0</v>
      </c>
      <c r="J88" s="61">
        <f>PONew!J88-POOld!J88</f>
        <v>0</v>
      </c>
      <c r="K88" s="61">
        <f>PONew!K88-POOld!K88</f>
        <v>0</v>
      </c>
      <c r="L88" s="61">
        <f>PONew!L88-POOld!L88</f>
        <v>0</v>
      </c>
      <c r="M88" s="61">
        <f>PONew!M88-POOld!M88</f>
        <v>0</v>
      </c>
      <c r="N88" s="61">
        <f>PONew!N88-POOld!N88</f>
        <v>0</v>
      </c>
      <c r="O88" s="61">
        <f>PONew!O88-POOld!O88</f>
        <v>0</v>
      </c>
      <c r="P88" s="61">
        <f>PONew!P88-POOld!P88</f>
        <v>0</v>
      </c>
      <c r="Q88" s="61">
        <f>PONew!Q88-POOld!Q88</f>
        <v>0</v>
      </c>
      <c r="R88" s="61">
        <f>PONew!R88-POOld!R88</f>
        <v>0</v>
      </c>
      <c r="S88" s="61">
        <f>PONew!S88-POOld!S88</f>
        <v>0</v>
      </c>
      <c r="T88" s="61">
        <f>PONew!T88-POOld!T88</f>
        <v>0</v>
      </c>
      <c r="U88" s="61">
        <f>PONew!U88-POOld!U88</f>
        <v>0</v>
      </c>
      <c r="V88" s="61">
        <f>PONew!V88-POOld!V88</f>
        <v>0</v>
      </c>
      <c r="W88" s="61">
        <f>PONew!W88-POOld!W88</f>
        <v>0</v>
      </c>
      <c r="X88" s="42">
        <f t="shared" si="18"/>
        <v>-1</v>
      </c>
      <c r="Y88" s="5">
        <f t="shared" si="19"/>
        <v>0</v>
      </c>
      <c r="Z88" s="5">
        <f t="shared" si="20"/>
        <v>0</v>
      </c>
      <c r="AA88" s="6">
        <f t="shared" si="21"/>
        <v>0</v>
      </c>
    </row>
    <row r="89" spans="1:27" x14ac:dyDescent="0.2">
      <c r="A89" s="35">
        <v>88</v>
      </c>
      <c r="B89" s="36" t="s">
        <v>94</v>
      </c>
      <c r="C89" s="60" t="s">
        <v>87</v>
      </c>
      <c r="D89" s="54">
        <f t="shared" si="17"/>
        <v>-1</v>
      </c>
      <c r="E89" s="61">
        <f>PONew!E89-POOld!E89</f>
        <v>0</v>
      </c>
      <c r="F89" s="61">
        <f>PONew!F89-POOld!F89</f>
        <v>0</v>
      </c>
      <c r="G89" s="61">
        <f>PONew!G89-POOld!G89</f>
        <v>-1</v>
      </c>
      <c r="H89" s="61">
        <f>PONew!H89-POOld!H89</f>
        <v>0</v>
      </c>
      <c r="I89" s="61">
        <f>PONew!I89-POOld!I89</f>
        <v>0</v>
      </c>
      <c r="J89" s="61">
        <f>PONew!J89-POOld!J89</f>
        <v>0</v>
      </c>
      <c r="K89" s="61">
        <f>PONew!K89-POOld!K89</f>
        <v>0</v>
      </c>
      <c r="L89" s="61">
        <f>PONew!L89-POOld!L89</f>
        <v>0</v>
      </c>
      <c r="M89" s="61">
        <f>PONew!M89-POOld!M89</f>
        <v>0</v>
      </c>
      <c r="N89" s="61">
        <f>PONew!N89-POOld!N89</f>
        <v>0</v>
      </c>
      <c r="O89" s="61">
        <f>PONew!O89-POOld!O89</f>
        <v>0</v>
      </c>
      <c r="P89" s="61">
        <f>PONew!P89-POOld!P89</f>
        <v>0</v>
      </c>
      <c r="Q89" s="61">
        <f>PONew!Q89-POOld!Q89</f>
        <v>0</v>
      </c>
      <c r="R89" s="61">
        <f>PONew!R89-POOld!R89</f>
        <v>0</v>
      </c>
      <c r="S89" s="61">
        <f>PONew!S89-POOld!S89</f>
        <v>0</v>
      </c>
      <c r="T89" s="61">
        <f>PONew!T89-POOld!T89</f>
        <v>0</v>
      </c>
      <c r="U89" s="61">
        <f>PONew!U89-POOld!U89</f>
        <v>0</v>
      </c>
      <c r="V89" s="61">
        <f>PONew!V89-POOld!V89</f>
        <v>0</v>
      </c>
      <c r="W89" s="61">
        <f>PONew!W89-POOld!W89</f>
        <v>0</v>
      </c>
      <c r="X89" s="42">
        <f t="shared" si="18"/>
        <v>-1</v>
      </c>
      <c r="Y89" s="5">
        <f t="shared" si="19"/>
        <v>0</v>
      </c>
      <c r="Z89" s="5">
        <f t="shared" si="20"/>
        <v>0</v>
      </c>
      <c r="AA89" s="6">
        <f t="shared" si="21"/>
        <v>0</v>
      </c>
    </row>
    <row r="90" spans="1:27" x14ac:dyDescent="0.2">
      <c r="A90" s="35">
        <v>89</v>
      </c>
      <c r="B90" s="36" t="s">
        <v>94</v>
      </c>
      <c r="C90" s="60" t="s">
        <v>88</v>
      </c>
      <c r="D90" s="54">
        <f t="shared" si="17"/>
        <v>-3</v>
      </c>
      <c r="E90" s="61">
        <f>PONew!E90-POOld!E90</f>
        <v>0</v>
      </c>
      <c r="F90" s="61">
        <f>PONew!F90-POOld!F90</f>
        <v>-2</v>
      </c>
      <c r="G90" s="61">
        <f>PONew!G90-POOld!G90</f>
        <v>-1</v>
      </c>
      <c r="H90" s="61">
        <f>PONew!H90-POOld!H90</f>
        <v>0</v>
      </c>
      <c r="I90" s="61">
        <f>PONew!I90-POOld!I90</f>
        <v>0</v>
      </c>
      <c r="J90" s="61">
        <f>PONew!J90-POOld!J90</f>
        <v>0</v>
      </c>
      <c r="K90" s="61">
        <f>PONew!K90-POOld!K90</f>
        <v>0</v>
      </c>
      <c r="L90" s="61">
        <f>PONew!L90-POOld!L90</f>
        <v>0</v>
      </c>
      <c r="M90" s="61">
        <f>PONew!M90-POOld!M90</f>
        <v>0</v>
      </c>
      <c r="N90" s="61">
        <f>PONew!N90-POOld!N90</f>
        <v>0</v>
      </c>
      <c r="O90" s="61">
        <f>PONew!O90-POOld!O90</f>
        <v>0</v>
      </c>
      <c r="P90" s="61">
        <f>PONew!P90-POOld!P90</f>
        <v>0</v>
      </c>
      <c r="Q90" s="61">
        <f>PONew!Q90-POOld!Q90</f>
        <v>0</v>
      </c>
      <c r="R90" s="61">
        <f>PONew!R90-POOld!R90</f>
        <v>0</v>
      </c>
      <c r="S90" s="61">
        <f>PONew!S90-POOld!S90</f>
        <v>0</v>
      </c>
      <c r="T90" s="61">
        <f>PONew!T90-POOld!T90</f>
        <v>0</v>
      </c>
      <c r="U90" s="61">
        <f>PONew!U90-POOld!U90</f>
        <v>0</v>
      </c>
      <c r="V90" s="61">
        <f>PONew!V90-POOld!V90</f>
        <v>0</v>
      </c>
      <c r="W90" s="61">
        <f>PONew!W90-POOld!W90</f>
        <v>0</v>
      </c>
      <c r="X90" s="42">
        <f t="shared" si="18"/>
        <v>-3</v>
      </c>
      <c r="Y90" s="5">
        <f t="shared" si="19"/>
        <v>0</v>
      </c>
      <c r="Z90" s="5">
        <f t="shared" si="20"/>
        <v>0</v>
      </c>
      <c r="AA90" s="6">
        <f t="shared" si="21"/>
        <v>0</v>
      </c>
    </row>
    <row r="91" spans="1:27" x14ac:dyDescent="0.2">
      <c r="A91" s="35">
        <v>90</v>
      </c>
      <c r="B91" s="36" t="s">
        <v>94</v>
      </c>
      <c r="C91" s="60" t="s">
        <v>89</v>
      </c>
      <c r="D91" s="54">
        <f t="shared" si="17"/>
        <v>-2</v>
      </c>
      <c r="E91" s="61">
        <f>PONew!E91-POOld!E91</f>
        <v>0</v>
      </c>
      <c r="F91" s="61">
        <f>PONew!F91-POOld!F91</f>
        <v>-1</v>
      </c>
      <c r="G91" s="61">
        <f>PONew!G91-POOld!G91</f>
        <v>-1</v>
      </c>
      <c r="H91" s="61">
        <f>PONew!H91-POOld!H91</f>
        <v>0</v>
      </c>
      <c r="I91" s="61">
        <f>PONew!I91-POOld!I91</f>
        <v>0</v>
      </c>
      <c r="J91" s="61">
        <f>PONew!J91-POOld!J91</f>
        <v>0</v>
      </c>
      <c r="K91" s="61">
        <f>PONew!K91-POOld!K91</f>
        <v>0</v>
      </c>
      <c r="L91" s="61">
        <f>PONew!L91-POOld!L91</f>
        <v>0</v>
      </c>
      <c r="M91" s="61">
        <f>PONew!M91-POOld!M91</f>
        <v>0</v>
      </c>
      <c r="N91" s="61">
        <f>PONew!N91-POOld!N91</f>
        <v>0</v>
      </c>
      <c r="O91" s="61">
        <f>PONew!O91-POOld!O91</f>
        <v>0</v>
      </c>
      <c r="P91" s="61">
        <f>PONew!P91-POOld!P91</f>
        <v>0</v>
      </c>
      <c r="Q91" s="61">
        <f>PONew!Q91-POOld!Q91</f>
        <v>0</v>
      </c>
      <c r="R91" s="61">
        <f>PONew!R91-POOld!R91</f>
        <v>0</v>
      </c>
      <c r="S91" s="61">
        <f>PONew!S91-POOld!S91</f>
        <v>0</v>
      </c>
      <c r="T91" s="61">
        <f>PONew!T91-POOld!T91</f>
        <v>0</v>
      </c>
      <c r="U91" s="61">
        <f>PONew!U91-POOld!U91</f>
        <v>0</v>
      </c>
      <c r="V91" s="61">
        <f>PONew!V91-POOld!V91</f>
        <v>0</v>
      </c>
      <c r="W91" s="61">
        <f>PONew!W91-POOld!W91</f>
        <v>0</v>
      </c>
      <c r="X91" s="42">
        <f t="shared" si="18"/>
        <v>-2</v>
      </c>
      <c r="Y91" s="5">
        <f t="shared" si="19"/>
        <v>0</v>
      </c>
      <c r="Z91" s="5">
        <f t="shared" si="20"/>
        <v>0</v>
      </c>
      <c r="AA91" s="6">
        <f t="shared" si="21"/>
        <v>0</v>
      </c>
    </row>
    <row r="92" spans="1:27" x14ac:dyDescent="0.2">
      <c r="A92" s="35">
        <v>91</v>
      </c>
      <c r="B92" s="36" t="s">
        <v>94</v>
      </c>
      <c r="C92" s="60" t="s">
        <v>90</v>
      </c>
      <c r="D92" s="54">
        <f t="shared" si="17"/>
        <v>-1</v>
      </c>
      <c r="E92" s="61">
        <f>PONew!E92-POOld!E92</f>
        <v>0</v>
      </c>
      <c r="F92" s="61">
        <f>PONew!F92-POOld!F92</f>
        <v>0</v>
      </c>
      <c r="G92" s="61">
        <f>PONew!G92-POOld!G92</f>
        <v>-1</v>
      </c>
      <c r="H92" s="61">
        <f>PONew!H92-POOld!H92</f>
        <v>0</v>
      </c>
      <c r="I92" s="61">
        <f>PONew!I92-POOld!I92</f>
        <v>0</v>
      </c>
      <c r="J92" s="61">
        <f>PONew!J92-POOld!J92</f>
        <v>0</v>
      </c>
      <c r="K92" s="61">
        <f>PONew!K92-POOld!K92</f>
        <v>0</v>
      </c>
      <c r="L92" s="61">
        <f>PONew!L92-POOld!L92</f>
        <v>0</v>
      </c>
      <c r="M92" s="61">
        <f>PONew!M92-POOld!M92</f>
        <v>0</v>
      </c>
      <c r="N92" s="61">
        <f>PONew!N92-POOld!N92</f>
        <v>0</v>
      </c>
      <c r="O92" s="61">
        <f>PONew!O92-POOld!O92</f>
        <v>0</v>
      </c>
      <c r="P92" s="61">
        <f>PONew!P92-POOld!P92</f>
        <v>0</v>
      </c>
      <c r="Q92" s="61">
        <f>PONew!Q92-POOld!Q92</f>
        <v>0</v>
      </c>
      <c r="R92" s="61">
        <f>PONew!R92-POOld!R92</f>
        <v>0</v>
      </c>
      <c r="S92" s="61">
        <f>PONew!S92-POOld!S92</f>
        <v>0</v>
      </c>
      <c r="T92" s="61">
        <f>PONew!T92-POOld!T92</f>
        <v>0</v>
      </c>
      <c r="U92" s="61">
        <f>PONew!U92-POOld!U92</f>
        <v>0</v>
      </c>
      <c r="V92" s="61">
        <f>PONew!V92-POOld!V92</f>
        <v>0</v>
      </c>
      <c r="W92" s="61">
        <f>PONew!W92-POOld!W92</f>
        <v>0</v>
      </c>
      <c r="X92" s="42">
        <f t="shared" si="18"/>
        <v>-1</v>
      </c>
      <c r="Y92" s="5">
        <f t="shared" si="19"/>
        <v>0</v>
      </c>
      <c r="Z92" s="5">
        <f t="shared" si="20"/>
        <v>0</v>
      </c>
      <c r="AA92" s="6">
        <f t="shared" si="21"/>
        <v>0</v>
      </c>
    </row>
    <row r="93" spans="1:27" x14ac:dyDescent="0.2">
      <c r="A93" s="35">
        <v>92</v>
      </c>
      <c r="B93" s="36" t="s">
        <v>94</v>
      </c>
      <c r="C93" s="60" t="s">
        <v>91</v>
      </c>
      <c r="D93" s="54">
        <f t="shared" si="17"/>
        <v>-2</v>
      </c>
      <c r="E93" s="61">
        <f>PONew!E93-POOld!E93</f>
        <v>0</v>
      </c>
      <c r="F93" s="61">
        <f>PONew!F93-POOld!F93</f>
        <v>-1</v>
      </c>
      <c r="G93" s="61">
        <f>PONew!G93-POOld!G93</f>
        <v>-1</v>
      </c>
      <c r="H93" s="61">
        <f>PONew!H93-POOld!H93</f>
        <v>0</v>
      </c>
      <c r="I93" s="61">
        <f>PONew!I93-POOld!I93</f>
        <v>0</v>
      </c>
      <c r="J93" s="61">
        <f>PONew!J93-POOld!J93</f>
        <v>0</v>
      </c>
      <c r="K93" s="61">
        <f>PONew!K93-POOld!K93</f>
        <v>0</v>
      </c>
      <c r="L93" s="61">
        <f>PONew!L93-POOld!L93</f>
        <v>0</v>
      </c>
      <c r="M93" s="61">
        <f>PONew!M93-POOld!M93</f>
        <v>0</v>
      </c>
      <c r="N93" s="61">
        <f>PONew!N93-POOld!N93</f>
        <v>0</v>
      </c>
      <c r="O93" s="61">
        <f>PONew!O93-POOld!O93</f>
        <v>0</v>
      </c>
      <c r="P93" s="61">
        <f>PONew!P93-POOld!P93</f>
        <v>0</v>
      </c>
      <c r="Q93" s="61">
        <f>PONew!Q93-POOld!Q93</f>
        <v>0</v>
      </c>
      <c r="R93" s="61">
        <f>PONew!R93-POOld!R93</f>
        <v>0</v>
      </c>
      <c r="S93" s="61">
        <f>PONew!S93-POOld!S93</f>
        <v>0</v>
      </c>
      <c r="T93" s="61">
        <f>PONew!T93-POOld!T93</f>
        <v>0</v>
      </c>
      <c r="U93" s="61">
        <f>PONew!U93-POOld!U93</f>
        <v>0</v>
      </c>
      <c r="V93" s="61">
        <f>PONew!V93-POOld!V93</f>
        <v>0</v>
      </c>
      <c r="W93" s="61">
        <f>PONew!W93-POOld!W93</f>
        <v>0</v>
      </c>
      <c r="X93" s="42">
        <f t="shared" si="18"/>
        <v>-2</v>
      </c>
      <c r="Y93" s="5">
        <f t="shared" si="19"/>
        <v>0</v>
      </c>
      <c r="Z93" s="5">
        <f t="shared" si="20"/>
        <v>0</v>
      </c>
      <c r="AA93" s="6">
        <f t="shared" si="21"/>
        <v>0</v>
      </c>
    </row>
    <row r="94" spans="1:27" x14ac:dyDescent="0.2">
      <c r="A94" s="35">
        <v>93</v>
      </c>
      <c r="B94" s="36" t="s">
        <v>94</v>
      </c>
      <c r="C94" s="60" t="s">
        <v>92</v>
      </c>
      <c r="D94" s="54">
        <f t="shared" si="17"/>
        <v>-3</v>
      </c>
      <c r="E94" s="61">
        <f>PONew!E94-POOld!E94</f>
        <v>0</v>
      </c>
      <c r="F94" s="61">
        <f>PONew!F94-POOld!F94</f>
        <v>-2</v>
      </c>
      <c r="G94" s="61">
        <f>PONew!G94-POOld!G94</f>
        <v>-1</v>
      </c>
      <c r="H94" s="61">
        <f>PONew!H94-POOld!H94</f>
        <v>0</v>
      </c>
      <c r="I94" s="61">
        <f>PONew!I94-POOld!I94</f>
        <v>0</v>
      </c>
      <c r="J94" s="61">
        <f>PONew!J94-POOld!J94</f>
        <v>0</v>
      </c>
      <c r="K94" s="61">
        <f>PONew!K94-POOld!K94</f>
        <v>0</v>
      </c>
      <c r="L94" s="61">
        <f>PONew!L94-POOld!L94</f>
        <v>0</v>
      </c>
      <c r="M94" s="61">
        <f>PONew!M94-POOld!M94</f>
        <v>0</v>
      </c>
      <c r="N94" s="61">
        <f>PONew!N94-POOld!N94</f>
        <v>0</v>
      </c>
      <c r="O94" s="61">
        <f>PONew!O94-POOld!O94</f>
        <v>0</v>
      </c>
      <c r="P94" s="61">
        <f>PONew!P94-POOld!P94</f>
        <v>0</v>
      </c>
      <c r="Q94" s="61">
        <f>PONew!Q94-POOld!Q94</f>
        <v>0</v>
      </c>
      <c r="R94" s="61">
        <f>PONew!R94-POOld!R94</f>
        <v>0</v>
      </c>
      <c r="S94" s="61">
        <f>PONew!S94-POOld!S94</f>
        <v>0</v>
      </c>
      <c r="T94" s="61">
        <f>PONew!T94-POOld!T94</f>
        <v>0</v>
      </c>
      <c r="U94" s="61">
        <f>PONew!U94-POOld!U94</f>
        <v>0</v>
      </c>
      <c r="V94" s="61">
        <f>PONew!V94-POOld!V94</f>
        <v>0</v>
      </c>
      <c r="W94" s="61">
        <f>PONew!W94-POOld!W94</f>
        <v>0</v>
      </c>
      <c r="X94" s="42">
        <f t="shared" si="18"/>
        <v>-3</v>
      </c>
      <c r="Y94" s="5">
        <f t="shared" si="19"/>
        <v>0</v>
      </c>
      <c r="Z94" s="5">
        <f t="shared" si="20"/>
        <v>0</v>
      </c>
      <c r="AA94" s="6">
        <f t="shared" si="21"/>
        <v>0</v>
      </c>
    </row>
    <row r="95" spans="1:27" x14ac:dyDescent="0.2">
      <c r="A95" s="35">
        <v>94</v>
      </c>
      <c r="B95" s="36" t="s">
        <v>94</v>
      </c>
      <c r="C95" s="60" t="s">
        <v>60</v>
      </c>
      <c r="D95" s="54">
        <f t="shared" si="17"/>
        <v>-4</v>
      </c>
      <c r="E95" s="61">
        <f>PONew!E95-POOld!E95</f>
        <v>0</v>
      </c>
      <c r="F95" s="61">
        <f>PONew!F95-POOld!F95</f>
        <v>-1</v>
      </c>
      <c r="G95" s="61">
        <f>PONew!G95-POOld!G95</f>
        <v>-1</v>
      </c>
      <c r="H95" s="61">
        <f>PONew!H95-POOld!H95</f>
        <v>0</v>
      </c>
      <c r="I95" s="61">
        <f>PONew!I95-POOld!I95</f>
        <v>0</v>
      </c>
      <c r="J95" s="61">
        <f>PONew!J95-POOld!J95</f>
        <v>0</v>
      </c>
      <c r="K95" s="61">
        <f>PONew!K95-POOld!K95</f>
        <v>0</v>
      </c>
      <c r="L95" s="61">
        <f>PONew!L95-POOld!L95</f>
        <v>0</v>
      </c>
      <c r="M95" s="61">
        <f>PONew!M95-POOld!M95</f>
        <v>0</v>
      </c>
      <c r="N95" s="61">
        <f>PONew!N95-POOld!N95</f>
        <v>0</v>
      </c>
      <c r="O95" s="61">
        <f>PONew!O95-POOld!O95</f>
        <v>0</v>
      </c>
      <c r="P95" s="61">
        <f>PONew!P95-POOld!P95</f>
        <v>0</v>
      </c>
      <c r="Q95" s="61">
        <f>PONew!Q95-POOld!Q95</f>
        <v>0</v>
      </c>
      <c r="R95" s="61">
        <f>PONew!R95-POOld!R95</f>
        <v>-1</v>
      </c>
      <c r="S95" s="61">
        <f>PONew!S95-POOld!S95</f>
        <v>0</v>
      </c>
      <c r="T95" s="61">
        <f>PONew!T95-POOld!T95</f>
        <v>0</v>
      </c>
      <c r="U95" s="61">
        <f>PONew!U95-POOld!U95</f>
        <v>0</v>
      </c>
      <c r="V95" s="61">
        <f>PONew!V95-POOld!V95</f>
        <v>0</v>
      </c>
      <c r="W95" s="61">
        <f>PONew!W95-POOld!W95</f>
        <v>-1</v>
      </c>
      <c r="X95" s="42">
        <f t="shared" si="18"/>
        <v>-2</v>
      </c>
      <c r="Y95" s="5">
        <f t="shared" si="19"/>
        <v>-1</v>
      </c>
      <c r="Z95" s="5">
        <f t="shared" si="20"/>
        <v>-1</v>
      </c>
      <c r="AA95" s="6">
        <f t="shared" si="21"/>
        <v>0</v>
      </c>
    </row>
    <row r="96" spans="1:27" x14ac:dyDescent="0.2">
      <c r="A96" s="35">
        <v>95</v>
      </c>
      <c r="B96" s="36" t="s">
        <v>94</v>
      </c>
      <c r="C96" s="60" t="s">
        <v>81</v>
      </c>
      <c r="D96" s="54">
        <f t="shared" si="17"/>
        <v>-5</v>
      </c>
      <c r="E96" s="61">
        <f>PONew!E96-POOld!E96</f>
        <v>0</v>
      </c>
      <c r="F96" s="61">
        <f>PONew!F96-POOld!F96</f>
        <v>-2</v>
      </c>
      <c r="G96" s="61">
        <f>PONew!G96-POOld!G96</f>
        <v>-1</v>
      </c>
      <c r="H96" s="61">
        <f>PONew!H96-POOld!H96</f>
        <v>0</v>
      </c>
      <c r="I96" s="61">
        <f>PONew!I96-POOld!I96</f>
        <v>0</v>
      </c>
      <c r="J96" s="61">
        <f>PONew!J96-POOld!J96</f>
        <v>0</v>
      </c>
      <c r="K96" s="61">
        <f>PONew!K96-POOld!K96</f>
        <v>0</v>
      </c>
      <c r="L96" s="61">
        <f>PONew!L96-POOld!L96</f>
        <v>0</v>
      </c>
      <c r="M96" s="61">
        <f>PONew!M96-POOld!M96</f>
        <v>0</v>
      </c>
      <c r="N96" s="61">
        <f>PONew!N96-POOld!N96</f>
        <v>0</v>
      </c>
      <c r="O96" s="61">
        <f>PONew!O96-POOld!O96</f>
        <v>0</v>
      </c>
      <c r="P96" s="61">
        <f>PONew!P96-POOld!P96</f>
        <v>0</v>
      </c>
      <c r="Q96" s="61">
        <f>PONew!Q96-POOld!Q96</f>
        <v>0</v>
      </c>
      <c r="R96" s="61">
        <f>PONew!R96-POOld!R96</f>
        <v>-2</v>
      </c>
      <c r="S96" s="61">
        <f>PONew!S96-POOld!S96</f>
        <v>0</v>
      </c>
      <c r="T96" s="61">
        <f>PONew!T96-POOld!T96</f>
        <v>0</v>
      </c>
      <c r="U96" s="61">
        <f>PONew!U96-POOld!U96</f>
        <v>0</v>
      </c>
      <c r="V96" s="61">
        <f>PONew!V96-POOld!V96</f>
        <v>0</v>
      </c>
      <c r="W96" s="61">
        <f>PONew!W96-POOld!W96</f>
        <v>0</v>
      </c>
      <c r="X96" s="42">
        <f t="shared" si="18"/>
        <v>-3</v>
      </c>
      <c r="Y96" s="5">
        <f t="shared" si="19"/>
        <v>-2</v>
      </c>
      <c r="Z96" s="5">
        <f t="shared" si="20"/>
        <v>0</v>
      </c>
      <c r="AA96" s="6">
        <f t="shared" si="21"/>
        <v>0</v>
      </c>
    </row>
    <row r="97" spans="1:27" x14ac:dyDescent="0.2">
      <c r="A97" s="35">
        <v>96</v>
      </c>
      <c r="B97" s="36" t="s">
        <v>94</v>
      </c>
      <c r="C97" s="60" t="s">
        <v>32</v>
      </c>
      <c r="D97" s="54">
        <f t="shared" si="17"/>
        <v>-1</v>
      </c>
      <c r="E97" s="61">
        <f>PONew!E97-POOld!E97</f>
        <v>0</v>
      </c>
      <c r="F97" s="61">
        <f>PONew!F97-POOld!F97</f>
        <v>0</v>
      </c>
      <c r="G97" s="61">
        <f>PONew!G97-POOld!G97</f>
        <v>-1</v>
      </c>
      <c r="H97" s="61">
        <f>PONew!H97-POOld!H97</f>
        <v>0</v>
      </c>
      <c r="I97" s="61">
        <f>PONew!I97-POOld!I97</f>
        <v>0</v>
      </c>
      <c r="J97" s="61">
        <f>PONew!J97-POOld!J97</f>
        <v>0</v>
      </c>
      <c r="K97" s="61">
        <f>PONew!K97-POOld!K97</f>
        <v>0</v>
      </c>
      <c r="L97" s="61">
        <f>PONew!L97-POOld!L97</f>
        <v>0</v>
      </c>
      <c r="M97" s="61">
        <f>PONew!M97-POOld!M97</f>
        <v>0</v>
      </c>
      <c r="N97" s="61">
        <f>PONew!N97-POOld!N97</f>
        <v>0</v>
      </c>
      <c r="O97" s="61">
        <f>PONew!O97-POOld!O97</f>
        <v>0</v>
      </c>
      <c r="P97" s="61">
        <f>PONew!P97-POOld!P97</f>
        <v>0</v>
      </c>
      <c r="Q97" s="61">
        <f>PONew!Q97-POOld!Q97</f>
        <v>0</v>
      </c>
      <c r="R97" s="61">
        <f>PONew!R97-POOld!R97</f>
        <v>0</v>
      </c>
      <c r="S97" s="61">
        <f>PONew!S97-POOld!S97</f>
        <v>0</v>
      </c>
      <c r="T97" s="61">
        <f>PONew!T97-POOld!T97</f>
        <v>0</v>
      </c>
      <c r="U97" s="61">
        <f>PONew!U97-POOld!U97</f>
        <v>0</v>
      </c>
      <c r="V97" s="61">
        <f>PONew!V97-POOld!V97</f>
        <v>0</v>
      </c>
      <c r="W97" s="61">
        <f>PONew!W97-POOld!W97</f>
        <v>0</v>
      </c>
      <c r="X97" s="42">
        <f t="shared" si="18"/>
        <v>-1</v>
      </c>
      <c r="Y97" s="5">
        <f t="shared" si="19"/>
        <v>0</v>
      </c>
      <c r="Z97" s="5">
        <f t="shared" si="20"/>
        <v>0</v>
      </c>
      <c r="AA97" s="6">
        <f t="shared" si="21"/>
        <v>0</v>
      </c>
    </row>
    <row r="98" spans="1:27" x14ac:dyDescent="0.2">
      <c r="A98" s="35">
        <v>97</v>
      </c>
      <c r="B98" s="36" t="s">
        <v>94</v>
      </c>
      <c r="C98" s="60" t="s">
        <v>52</v>
      </c>
      <c r="D98" s="54">
        <f t="shared" si="17"/>
        <v>-3</v>
      </c>
      <c r="E98" s="61">
        <f>PONew!E98-POOld!E98</f>
        <v>0</v>
      </c>
      <c r="F98" s="61">
        <f>PONew!F98-POOld!F98</f>
        <v>-2</v>
      </c>
      <c r="G98" s="61">
        <f>PONew!G98-POOld!G98</f>
        <v>-1</v>
      </c>
      <c r="H98" s="61">
        <f>PONew!H98-POOld!H98</f>
        <v>0</v>
      </c>
      <c r="I98" s="61">
        <f>PONew!I98-POOld!I98</f>
        <v>0</v>
      </c>
      <c r="J98" s="61">
        <f>PONew!J98-POOld!J98</f>
        <v>0</v>
      </c>
      <c r="K98" s="61">
        <f>PONew!K98-POOld!K98</f>
        <v>0</v>
      </c>
      <c r="L98" s="61">
        <f>PONew!L98-POOld!L98</f>
        <v>0</v>
      </c>
      <c r="M98" s="61">
        <f>PONew!M98-POOld!M98</f>
        <v>0</v>
      </c>
      <c r="N98" s="61">
        <f>PONew!N98-POOld!N98</f>
        <v>0</v>
      </c>
      <c r="O98" s="61">
        <f>PONew!O98-POOld!O98</f>
        <v>0</v>
      </c>
      <c r="P98" s="61">
        <f>PONew!P98-POOld!P98</f>
        <v>0</v>
      </c>
      <c r="Q98" s="61">
        <f>PONew!Q98-POOld!Q98</f>
        <v>0</v>
      </c>
      <c r="R98" s="61">
        <f>PONew!R98-POOld!R98</f>
        <v>0</v>
      </c>
      <c r="S98" s="61">
        <f>PONew!S98-POOld!S98</f>
        <v>0</v>
      </c>
      <c r="T98" s="61">
        <f>PONew!T98-POOld!T98</f>
        <v>0</v>
      </c>
      <c r="U98" s="61">
        <f>PONew!U98-POOld!U98</f>
        <v>0</v>
      </c>
      <c r="V98" s="61">
        <f>PONew!V98-POOld!V98</f>
        <v>0</v>
      </c>
      <c r="W98" s="61">
        <f>PONew!W98-POOld!W98</f>
        <v>0</v>
      </c>
      <c r="X98" s="42">
        <f t="shared" si="18"/>
        <v>-3</v>
      </c>
      <c r="Y98" s="5">
        <f t="shared" si="19"/>
        <v>0</v>
      </c>
      <c r="Z98" s="5">
        <f t="shared" si="20"/>
        <v>0</v>
      </c>
      <c r="AA98" s="6">
        <f t="shared" si="21"/>
        <v>0</v>
      </c>
    </row>
    <row r="99" spans="1:27" x14ac:dyDescent="0.2">
      <c r="A99" s="35">
        <v>98</v>
      </c>
      <c r="B99" s="36" t="s">
        <v>94</v>
      </c>
      <c r="C99" s="60" t="s">
        <v>35</v>
      </c>
      <c r="D99" s="54">
        <f t="shared" si="17"/>
        <v>-6</v>
      </c>
      <c r="E99" s="61">
        <f>PONew!E99-POOld!E99</f>
        <v>0</v>
      </c>
      <c r="F99" s="61">
        <f>PONew!F99-POOld!F99</f>
        <v>-3</v>
      </c>
      <c r="G99" s="61">
        <f>PONew!G99-POOld!G99</f>
        <v>-1</v>
      </c>
      <c r="H99" s="61">
        <f>PONew!H99-POOld!H99</f>
        <v>0</v>
      </c>
      <c r="I99" s="61">
        <f>PONew!I99-POOld!I99</f>
        <v>0</v>
      </c>
      <c r="J99" s="61">
        <f>PONew!J99-POOld!J99</f>
        <v>0</v>
      </c>
      <c r="K99" s="61">
        <f>PONew!K99-POOld!K99</f>
        <v>0</v>
      </c>
      <c r="L99" s="61">
        <f>PONew!L99-POOld!L99</f>
        <v>0</v>
      </c>
      <c r="M99" s="61">
        <f>PONew!M99-POOld!M99</f>
        <v>0</v>
      </c>
      <c r="N99" s="61">
        <f>PONew!N99-POOld!N99</f>
        <v>0</v>
      </c>
      <c r="O99" s="61">
        <f>PONew!O99-POOld!O99</f>
        <v>0</v>
      </c>
      <c r="P99" s="61">
        <f>PONew!P99-POOld!P99</f>
        <v>0</v>
      </c>
      <c r="Q99" s="61">
        <f>PONew!Q99-POOld!Q99</f>
        <v>0</v>
      </c>
      <c r="R99" s="61">
        <f>PONew!R99-POOld!R99</f>
        <v>-1</v>
      </c>
      <c r="S99" s="61">
        <f>PONew!S99-POOld!S99</f>
        <v>0</v>
      </c>
      <c r="T99" s="61">
        <f>PONew!T99-POOld!T99</f>
        <v>0</v>
      </c>
      <c r="U99" s="61">
        <f>PONew!U99-POOld!U99</f>
        <v>0</v>
      </c>
      <c r="V99" s="61">
        <f>PONew!V99-POOld!V99</f>
        <v>0</v>
      </c>
      <c r="W99" s="61">
        <f>PONew!W99-POOld!W99</f>
        <v>-1</v>
      </c>
      <c r="X99" s="42">
        <f t="shared" si="18"/>
        <v>-4</v>
      </c>
      <c r="Y99" s="5">
        <f t="shared" si="19"/>
        <v>-1</v>
      </c>
      <c r="Z99" s="5">
        <f t="shared" si="20"/>
        <v>-1</v>
      </c>
      <c r="AA99" s="6">
        <f t="shared" si="21"/>
        <v>0</v>
      </c>
    </row>
    <row r="100" spans="1:27" x14ac:dyDescent="0.2">
      <c r="A100" s="35">
        <v>99</v>
      </c>
      <c r="B100" s="36" t="s">
        <v>94</v>
      </c>
      <c r="C100" s="60" t="s">
        <v>93</v>
      </c>
      <c r="D100" s="54">
        <f t="shared" si="17"/>
        <v>-2</v>
      </c>
      <c r="E100" s="61">
        <f>PONew!E100-POOld!E100</f>
        <v>0</v>
      </c>
      <c r="F100" s="61">
        <f>PONew!F100-POOld!F100</f>
        <v>-1</v>
      </c>
      <c r="G100" s="61">
        <f>PONew!G100-POOld!G100</f>
        <v>-1</v>
      </c>
      <c r="H100" s="61">
        <f>PONew!H100-POOld!H100</f>
        <v>0</v>
      </c>
      <c r="I100" s="61">
        <f>PONew!I100-POOld!I100</f>
        <v>0</v>
      </c>
      <c r="J100" s="61">
        <f>PONew!J100-POOld!J100</f>
        <v>0</v>
      </c>
      <c r="K100" s="61">
        <f>PONew!K100-POOld!K100</f>
        <v>0</v>
      </c>
      <c r="L100" s="61">
        <f>PONew!L100-POOld!L100</f>
        <v>0</v>
      </c>
      <c r="M100" s="61">
        <f>PONew!M100-POOld!M100</f>
        <v>0</v>
      </c>
      <c r="N100" s="61">
        <f>PONew!N100-POOld!N100</f>
        <v>0</v>
      </c>
      <c r="O100" s="61">
        <f>PONew!O100-POOld!O100</f>
        <v>0</v>
      </c>
      <c r="P100" s="61">
        <f>PONew!P100-POOld!P100</f>
        <v>0</v>
      </c>
      <c r="Q100" s="61">
        <f>PONew!Q100-POOld!Q100</f>
        <v>0</v>
      </c>
      <c r="R100" s="61">
        <f>PONew!R100-POOld!R100</f>
        <v>0</v>
      </c>
      <c r="S100" s="61">
        <f>PONew!S100-POOld!S100</f>
        <v>0</v>
      </c>
      <c r="T100" s="61">
        <f>PONew!T100-POOld!T100</f>
        <v>0</v>
      </c>
      <c r="U100" s="61">
        <f>PONew!U100-POOld!U100</f>
        <v>0</v>
      </c>
      <c r="V100" s="61">
        <f>PONew!V100-POOld!V100</f>
        <v>0</v>
      </c>
      <c r="W100" s="61">
        <f>PONew!W100-POOld!W100</f>
        <v>0</v>
      </c>
      <c r="X100" s="42">
        <f t="shared" si="18"/>
        <v>-2</v>
      </c>
      <c r="Y100" s="5">
        <f t="shared" si="19"/>
        <v>0</v>
      </c>
      <c r="Z100" s="5">
        <f t="shared" si="20"/>
        <v>0</v>
      </c>
      <c r="AA100" s="6">
        <f t="shared" si="21"/>
        <v>0</v>
      </c>
    </row>
    <row r="101" spans="1:27" x14ac:dyDescent="0.2">
      <c r="A101" s="35">
        <v>100</v>
      </c>
      <c r="B101" s="9" t="s">
        <v>95</v>
      </c>
      <c r="C101" s="60" t="s">
        <v>96</v>
      </c>
      <c r="D101" s="54">
        <f t="shared" si="17"/>
        <v>0</v>
      </c>
      <c r="E101" s="61">
        <f>PONew!E101-POOld!E101</f>
        <v>0</v>
      </c>
      <c r="F101" s="61">
        <f>PONew!F101-POOld!F101</f>
        <v>0</v>
      </c>
      <c r="G101" s="61">
        <f>PONew!G101-POOld!G101</f>
        <v>0</v>
      </c>
      <c r="H101" s="61">
        <f>PONew!H101-POOld!H101</f>
        <v>0</v>
      </c>
      <c r="I101" s="61">
        <f>PONew!I101-POOld!I101</f>
        <v>0</v>
      </c>
      <c r="J101" s="61">
        <f>PONew!J101-POOld!J101</f>
        <v>0</v>
      </c>
      <c r="K101" s="61">
        <f>PONew!K101-POOld!K101</f>
        <v>0</v>
      </c>
      <c r="L101" s="61">
        <f>PONew!L101-POOld!L101</f>
        <v>0</v>
      </c>
      <c r="M101" s="61">
        <f>PONew!M101-POOld!M101</f>
        <v>0</v>
      </c>
      <c r="N101" s="61">
        <f>PONew!N101-POOld!N101</f>
        <v>0</v>
      </c>
      <c r="O101" s="61">
        <f>PONew!O101-POOld!O101</f>
        <v>0</v>
      </c>
      <c r="P101" s="61">
        <f>PONew!P101-POOld!P101</f>
        <v>0</v>
      </c>
      <c r="Q101" s="61">
        <f>PONew!Q101-POOld!Q101</f>
        <v>0</v>
      </c>
      <c r="R101" s="61">
        <f>PONew!R101-POOld!R101</f>
        <v>0</v>
      </c>
      <c r="S101" s="61">
        <f>PONew!S101-POOld!S101</f>
        <v>0</v>
      </c>
      <c r="T101" s="61">
        <f>PONew!T101-POOld!T101</f>
        <v>0</v>
      </c>
      <c r="U101" s="61">
        <f>PONew!U101-POOld!U101</f>
        <v>0</v>
      </c>
      <c r="V101" s="61">
        <f>PONew!V101-POOld!V101</f>
        <v>0</v>
      </c>
      <c r="W101" s="61">
        <f>PONew!W101-POOld!W101</f>
        <v>0</v>
      </c>
      <c r="X101" s="42">
        <f t="shared" si="18"/>
        <v>0</v>
      </c>
      <c r="Y101" s="5">
        <f t="shared" si="19"/>
        <v>0</v>
      </c>
      <c r="Z101" s="5">
        <f t="shared" si="20"/>
        <v>0</v>
      </c>
      <c r="AA101" s="6">
        <f t="shared" si="21"/>
        <v>0</v>
      </c>
    </row>
    <row r="102" spans="1:27" x14ac:dyDescent="0.2">
      <c r="A102" s="35">
        <v>101</v>
      </c>
      <c r="B102" s="9" t="s">
        <v>95</v>
      </c>
      <c r="C102" s="60" t="s">
        <v>97</v>
      </c>
      <c r="D102" s="54">
        <f t="shared" si="17"/>
        <v>0</v>
      </c>
      <c r="E102" s="61">
        <f>PONew!E102-POOld!E102</f>
        <v>0</v>
      </c>
      <c r="F102" s="61">
        <f>PONew!F102-POOld!F102</f>
        <v>0</v>
      </c>
      <c r="G102" s="61">
        <f>PONew!G102-POOld!G102</f>
        <v>0</v>
      </c>
      <c r="H102" s="61">
        <f>PONew!H102-POOld!H102</f>
        <v>0</v>
      </c>
      <c r="I102" s="61">
        <f>PONew!I102-POOld!I102</f>
        <v>0</v>
      </c>
      <c r="J102" s="61">
        <f>PONew!J102-POOld!J102</f>
        <v>0</v>
      </c>
      <c r="K102" s="61">
        <f>PONew!K102-POOld!K102</f>
        <v>0</v>
      </c>
      <c r="L102" s="61">
        <f>PONew!L102-POOld!L102</f>
        <v>0</v>
      </c>
      <c r="M102" s="61">
        <f>PONew!M102-POOld!M102</f>
        <v>0</v>
      </c>
      <c r="N102" s="61">
        <f>PONew!N102-POOld!N102</f>
        <v>0</v>
      </c>
      <c r="O102" s="61">
        <f>PONew!O102-POOld!O102</f>
        <v>0</v>
      </c>
      <c r="P102" s="61">
        <f>PONew!P102-POOld!P102</f>
        <v>0</v>
      </c>
      <c r="Q102" s="61">
        <f>PONew!Q102-POOld!Q102</f>
        <v>0</v>
      </c>
      <c r="R102" s="61">
        <f>PONew!R102-POOld!R102</f>
        <v>0</v>
      </c>
      <c r="S102" s="61">
        <f>PONew!S102-POOld!S102</f>
        <v>0</v>
      </c>
      <c r="T102" s="61">
        <f>PONew!T102-POOld!T102</f>
        <v>0</v>
      </c>
      <c r="U102" s="61">
        <f>PONew!U102-POOld!U102</f>
        <v>0</v>
      </c>
      <c r="V102" s="61">
        <f>PONew!V102-POOld!V102</f>
        <v>0</v>
      </c>
      <c r="W102" s="61">
        <f>PONew!W102-POOld!W102</f>
        <v>0</v>
      </c>
      <c r="X102" s="42">
        <f t="shared" si="18"/>
        <v>0</v>
      </c>
      <c r="Y102" s="5">
        <f t="shared" si="19"/>
        <v>0</v>
      </c>
      <c r="Z102" s="5">
        <f t="shared" si="20"/>
        <v>0</v>
      </c>
      <c r="AA102" s="6">
        <f t="shared" si="21"/>
        <v>0</v>
      </c>
    </row>
    <row r="103" spans="1:27" x14ac:dyDescent="0.2">
      <c r="A103" s="35">
        <v>102</v>
      </c>
      <c r="B103" s="9" t="s">
        <v>95</v>
      </c>
      <c r="C103" s="60" t="s">
        <v>98</v>
      </c>
      <c r="D103" s="54">
        <f t="shared" ref="D103:D134" si="22">SUM(E103:W103)</f>
        <v>0</v>
      </c>
      <c r="E103" s="61">
        <f>PONew!E103-POOld!E103</f>
        <v>0</v>
      </c>
      <c r="F103" s="61">
        <f>PONew!F103-POOld!F103</f>
        <v>-1</v>
      </c>
      <c r="G103" s="61">
        <f>PONew!G103-POOld!G103</f>
        <v>0</v>
      </c>
      <c r="H103" s="61">
        <f>PONew!H103-POOld!H103</f>
        <v>0</v>
      </c>
      <c r="I103" s="61">
        <f>PONew!I103-POOld!I103</f>
        <v>0</v>
      </c>
      <c r="J103" s="61">
        <f>PONew!J103-POOld!J103</f>
        <v>0</v>
      </c>
      <c r="K103" s="61">
        <f>PONew!K103-POOld!K103</f>
        <v>0</v>
      </c>
      <c r="L103" s="61">
        <f>PONew!L103-POOld!L103</f>
        <v>0</v>
      </c>
      <c r="M103" s="61">
        <f>PONew!M103-POOld!M103</f>
        <v>0</v>
      </c>
      <c r="N103" s="61">
        <f>PONew!N103-POOld!N103</f>
        <v>0</v>
      </c>
      <c r="O103" s="61">
        <f>PONew!O103-POOld!O103</f>
        <v>0</v>
      </c>
      <c r="P103" s="61">
        <f>PONew!P103-POOld!P103</f>
        <v>0</v>
      </c>
      <c r="Q103" s="61">
        <f>PONew!Q103-POOld!Q103</f>
        <v>0</v>
      </c>
      <c r="R103" s="61">
        <f>PONew!R103-POOld!R103</f>
        <v>0</v>
      </c>
      <c r="S103" s="61">
        <f>PONew!S103-POOld!S103</f>
        <v>0</v>
      </c>
      <c r="T103" s="61">
        <f>PONew!T103-POOld!T103</f>
        <v>0</v>
      </c>
      <c r="U103" s="61">
        <f>PONew!U103-POOld!U103</f>
        <v>0</v>
      </c>
      <c r="V103" s="61">
        <f>PONew!V103-POOld!V103</f>
        <v>0</v>
      </c>
      <c r="W103" s="61">
        <f>PONew!W103-POOld!W103</f>
        <v>1</v>
      </c>
      <c r="X103" s="42">
        <f t="shared" ref="X103:X134" si="23">SUM(E103:O103)</f>
        <v>-1</v>
      </c>
      <c r="Y103" s="5">
        <f t="shared" ref="Y103:Y134" si="24">SUM(P103:V103)</f>
        <v>0</v>
      </c>
      <c r="Z103" s="5">
        <f t="shared" ref="Z103:Z134" si="25">SUM(W103)</f>
        <v>1</v>
      </c>
      <c r="AA103" s="6">
        <f t="shared" ref="AA103:AA134" si="26">D103-X103-Y103-Z103</f>
        <v>0</v>
      </c>
    </row>
    <row r="104" spans="1:27" x14ac:dyDescent="0.2">
      <c r="A104" s="35">
        <v>103</v>
      </c>
      <c r="B104" s="9" t="s">
        <v>95</v>
      </c>
      <c r="C104" s="60" t="s">
        <v>132</v>
      </c>
      <c r="D104" s="54">
        <f t="shared" si="22"/>
        <v>1</v>
      </c>
      <c r="E104" s="61">
        <f>PONew!E104-POOld!E104</f>
        <v>0</v>
      </c>
      <c r="F104" s="61">
        <f>PONew!F104-POOld!F104</f>
        <v>0</v>
      </c>
      <c r="G104" s="61">
        <f>PONew!G104-POOld!G104</f>
        <v>0</v>
      </c>
      <c r="H104" s="61">
        <f>PONew!H104-POOld!H104</f>
        <v>0</v>
      </c>
      <c r="I104" s="61">
        <f>PONew!I104-POOld!I104</f>
        <v>0</v>
      </c>
      <c r="J104" s="61">
        <f>PONew!J104-POOld!J104</f>
        <v>0</v>
      </c>
      <c r="K104" s="61">
        <f>PONew!K104-POOld!K104</f>
        <v>0</v>
      </c>
      <c r="L104" s="61">
        <f>PONew!L104-POOld!L104</f>
        <v>0</v>
      </c>
      <c r="M104" s="61">
        <f>PONew!M104-POOld!M104</f>
        <v>0</v>
      </c>
      <c r="N104" s="61">
        <f>PONew!N104-POOld!N104</f>
        <v>0</v>
      </c>
      <c r="O104" s="61">
        <f>PONew!O104-POOld!O104</f>
        <v>0</v>
      </c>
      <c r="P104" s="61">
        <f>PONew!P104-POOld!P104</f>
        <v>0</v>
      </c>
      <c r="Q104" s="61">
        <f>PONew!Q104-POOld!Q104</f>
        <v>0</v>
      </c>
      <c r="R104" s="61">
        <f>PONew!R104-POOld!R104</f>
        <v>0</v>
      </c>
      <c r="S104" s="61">
        <f>PONew!S104-POOld!S104</f>
        <v>0</v>
      </c>
      <c r="T104" s="61">
        <f>PONew!T104-POOld!T104</f>
        <v>0</v>
      </c>
      <c r="U104" s="61">
        <f>PONew!U104-POOld!U104</f>
        <v>0</v>
      </c>
      <c r="V104" s="61">
        <f>PONew!V104-POOld!V104</f>
        <v>0</v>
      </c>
      <c r="W104" s="61">
        <f>PONew!W104-POOld!W104</f>
        <v>1</v>
      </c>
      <c r="X104" s="42">
        <f t="shared" si="23"/>
        <v>0</v>
      </c>
      <c r="Y104" s="5">
        <f t="shared" si="24"/>
        <v>0</v>
      </c>
      <c r="Z104" s="5">
        <f t="shared" si="25"/>
        <v>1</v>
      </c>
      <c r="AA104" s="6">
        <f t="shared" si="26"/>
        <v>0</v>
      </c>
    </row>
    <row r="105" spans="1:27" x14ac:dyDescent="0.2">
      <c r="A105" s="35">
        <v>104</v>
      </c>
      <c r="B105" s="9" t="s">
        <v>95</v>
      </c>
      <c r="C105" s="60" t="s">
        <v>99</v>
      </c>
      <c r="D105" s="54">
        <f t="shared" si="22"/>
        <v>0</v>
      </c>
      <c r="E105" s="61">
        <f>PONew!E105-POOld!E105</f>
        <v>0</v>
      </c>
      <c r="F105" s="61">
        <f>PONew!F105-POOld!F105</f>
        <v>-1</v>
      </c>
      <c r="G105" s="61">
        <f>PONew!G105-POOld!G105</f>
        <v>0</v>
      </c>
      <c r="H105" s="61">
        <f>PONew!H105-POOld!H105</f>
        <v>0</v>
      </c>
      <c r="I105" s="61">
        <f>PONew!I105-POOld!I105</f>
        <v>0</v>
      </c>
      <c r="J105" s="61">
        <f>PONew!J105-POOld!J105</f>
        <v>0</v>
      </c>
      <c r="K105" s="61">
        <f>PONew!K105-POOld!K105</f>
        <v>0</v>
      </c>
      <c r="L105" s="61">
        <f>PONew!L105-POOld!L105</f>
        <v>0</v>
      </c>
      <c r="M105" s="61">
        <f>PONew!M105-POOld!M105</f>
        <v>0</v>
      </c>
      <c r="N105" s="61">
        <f>PONew!N105-POOld!N105</f>
        <v>0</v>
      </c>
      <c r="O105" s="61">
        <f>PONew!O105-POOld!O105</f>
        <v>0</v>
      </c>
      <c r="P105" s="61">
        <f>PONew!P105-POOld!P105</f>
        <v>0</v>
      </c>
      <c r="Q105" s="61">
        <f>PONew!Q105-POOld!Q105</f>
        <v>0</v>
      </c>
      <c r="R105" s="61">
        <f>PONew!R105-POOld!R105</f>
        <v>0</v>
      </c>
      <c r="S105" s="61">
        <f>PONew!S105-POOld!S105</f>
        <v>0</v>
      </c>
      <c r="T105" s="61">
        <f>PONew!T105-POOld!T105</f>
        <v>0</v>
      </c>
      <c r="U105" s="61">
        <f>PONew!U105-POOld!U105</f>
        <v>0</v>
      </c>
      <c r="V105" s="61">
        <f>PONew!V105-POOld!V105</f>
        <v>0</v>
      </c>
      <c r="W105" s="61">
        <f>PONew!W105-POOld!W105</f>
        <v>1</v>
      </c>
      <c r="X105" s="42">
        <f t="shared" si="23"/>
        <v>-1</v>
      </c>
      <c r="Y105" s="5">
        <f t="shared" si="24"/>
        <v>0</v>
      </c>
      <c r="Z105" s="5">
        <f t="shared" si="25"/>
        <v>1</v>
      </c>
      <c r="AA105" s="6">
        <f t="shared" si="26"/>
        <v>0</v>
      </c>
    </row>
    <row r="106" spans="1:27" x14ac:dyDescent="0.2">
      <c r="A106" s="35">
        <v>105</v>
      </c>
      <c r="B106" s="9" t="s">
        <v>95</v>
      </c>
      <c r="C106" s="60" t="s">
        <v>100</v>
      </c>
      <c r="D106" s="54">
        <f t="shared" si="22"/>
        <v>2</v>
      </c>
      <c r="E106" s="61">
        <f>PONew!E106-POOld!E106</f>
        <v>0</v>
      </c>
      <c r="F106" s="61">
        <f>PONew!F106-POOld!F106</f>
        <v>2</v>
      </c>
      <c r="G106" s="61">
        <f>PONew!G106-POOld!G106</f>
        <v>0</v>
      </c>
      <c r="H106" s="61">
        <f>PONew!H106-POOld!H106</f>
        <v>0</v>
      </c>
      <c r="I106" s="61">
        <f>PONew!I106-POOld!I106</f>
        <v>0</v>
      </c>
      <c r="J106" s="61">
        <f>PONew!J106-POOld!J106</f>
        <v>0</v>
      </c>
      <c r="K106" s="61">
        <f>PONew!K106-POOld!K106</f>
        <v>0</v>
      </c>
      <c r="L106" s="61">
        <f>PONew!L106-POOld!L106</f>
        <v>0</v>
      </c>
      <c r="M106" s="61">
        <f>PONew!M106-POOld!M106</f>
        <v>0</v>
      </c>
      <c r="N106" s="61">
        <f>PONew!N106-POOld!N106</f>
        <v>0</v>
      </c>
      <c r="O106" s="61">
        <f>PONew!O106-POOld!O106</f>
        <v>0</v>
      </c>
      <c r="P106" s="61">
        <f>PONew!P106-POOld!P106</f>
        <v>0</v>
      </c>
      <c r="Q106" s="61">
        <f>PONew!Q106-POOld!Q106</f>
        <v>0</v>
      </c>
      <c r="R106" s="61">
        <f>PONew!R106-POOld!R106</f>
        <v>0</v>
      </c>
      <c r="S106" s="61">
        <f>PONew!S106-POOld!S106</f>
        <v>0</v>
      </c>
      <c r="T106" s="61">
        <f>PONew!T106-POOld!T106</f>
        <v>0</v>
      </c>
      <c r="U106" s="61">
        <f>PONew!U106-POOld!U106</f>
        <v>0</v>
      </c>
      <c r="V106" s="61">
        <f>PONew!V106-POOld!V106</f>
        <v>0</v>
      </c>
      <c r="W106" s="61">
        <f>PONew!W106-POOld!W106</f>
        <v>0</v>
      </c>
      <c r="X106" s="42">
        <f t="shared" si="23"/>
        <v>2</v>
      </c>
      <c r="Y106" s="5">
        <f t="shared" si="24"/>
        <v>0</v>
      </c>
      <c r="Z106" s="5">
        <f t="shared" si="25"/>
        <v>0</v>
      </c>
      <c r="AA106" s="6">
        <f t="shared" si="26"/>
        <v>0</v>
      </c>
    </row>
    <row r="107" spans="1:27" x14ac:dyDescent="0.2">
      <c r="A107" s="35">
        <v>106</v>
      </c>
      <c r="B107" s="9" t="s">
        <v>95</v>
      </c>
      <c r="C107" s="60" t="s">
        <v>101</v>
      </c>
      <c r="D107" s="54">
        <f t="shared" si="22"/>
        <v>1</v>
      </c>
      <c r="E107" s="61">
        <f>PONew!E107-POOld!E107</f>
        <v>0</v>
      </c>
      <c r="F107" s="61">
        <f>PONew!F107-POOld!F107</f>
        <v>0</v>
      </c>
      <c r="G107" s="61">
        <f>PONew!G107-POOld!G107</f>
        <v>0</v>
      </c>
      <c r="H107" s="61">
        <f>PONew!H107-POOld!H107</f>
        <v>0</v>
      </c>
      <c r="I107" s="61">
        <f>PONew!I107-POOld!I107</f>
        <v>0</v>
      </c>
      <c r="J107" s="61">
        <f>PONew!J107-POOld!J107</f>
        <v>0</v>
      </c>
      <c r="K107" s="61">
        <f>PONew!K107-POOld!K107</f>
        <v>0</v>
      </c>
      <c r="L107" s="61">
        <f>PONew!L107-POOld!L107</f>
        <v>0</v>
      </c>
      <c r="M107" s="61">
        <f>PONew!M107-POOld!M107</f>
        <v>0</v>
      </c>
      <c r="N107" s="61">
        <f>PONew!N107-POOld!N107</f>
        <v>0</v>
      </c>
      <c r="O107" s="61">
        <f>PONew!O107-POOld!O107</f>
        <v>0</v>
      </c>
      <c r="P107" s="61">
        <f>PONew!P107-POOld!P107</f>
        <v>0</v>
      </c>
      <c r="Q107" s="61">
        <f>PONew!Q107-POOld!Q107</f>
        <v>0</v>
      </c>
      <c r="R107" s="61">
        <f>PONew!R107-POOld!R107</f>
        <v>0</v>
      </c>
      <c r="S107" s="61">
        <f>PONew!S107-POOld!S107</f>
        <v>0</v>
      </c>
      <c r="T107" s="61">
        <f>PONew!T107-POOld!T107</f>
        <v>0</v>
      </c>
      <c r="U107" s="61">
        <f>PONew!U107-POOld!U107</f>
        <v>0</v>
      </c>
      <c r="V107" s="61">
        <f>PONew!V107-POOld!V107</f>
        <v>0</v>
      </c>
      <c r="W107" s="61">
        <f>PONew!W107-POOld!W107</f>
        <v>1</v>
      </c>
      <c r="X107" s="42">
        <f t="shared" si="23"/>
        <v>0</v>
      </c>
      <c r="Y107" s="5">
        <f t="shared" si="24"/>
        <v>0</v>
      </c>
      <c r="Z107" s="5">
        <f t="shared" si="25"/>
        <v>1</v>
      </c>
      <c r="AA107" s="6">
        <f t="shared" si="26"/>
        <v>0</v>
      </c>
    </row>
    <row r="108" spans="1:27" x14ac:dyDescent="0.2">
      <c r="A108" s="35">
        <v>107</v>
      </c>
      <c r="B108" s="9" t="s">
        <v>95</v>
      </c>
      <c r="C108" s="60" t="s">
        <v>102</v>
      </c>
      <c r="D108" s="54">
        <f t="shared" si="22"/>
        <v>-1</v>
      </c>
      <c r="E108" s="61">
        <f>PONew!E108-POOld!E108</f>
        <v>0</v>
      </c>
      <c r="F108" s="61">
        <f>PONew!F108-POOld!F108</f>
        <v>-1</v>
      </c>
      <c r="G108" s="61">
        <f>PONew!G108-POOld!G108</f>
        <v>0</v>
      </c>
      <c r="H108" s="61">
        <f>PONew!H108-POOld!H108</f>
        <v>0</v>
      </c>
      <c r="I108" s="61">
        <f>PONew!I108-POOld!I108</f>
        <v>0</v>
      </c>
      <c r="J108" s="61">
        <f>PONew!J108-POOld!J108</f>
        <v>0</v>
      </c>
      <c r="K108" s="61">
        <f>PONew!K108-POOld!K108</f>
        <v>0</v>
      </c>
      <c r="L108" s="61">
        <f>PONew!L108-POOld!L108</f>
        <v>0</v>
      </c>
      <c r="M108" s="61">
        <f>PONew!M108-POOld!M108</f>
        <v>0</v>
      </c>
      <c r="N108" s="61">
        <f>PONew!N108-POOld!N108</f>
        <v>0</v>
      </c>
      <c r="O108" s="61">
        <f>PONew!O108-POOld!O108</f>
        <v>0</v>
      </c>
      <c r="P108" s="61">
        <f>PONew!P108-POOld!P108</f>
        <v>0</v>
      </c>
      <c r="Q108" s="61">
        <f>PONew!Q108-POOld!Q108</f>
        <v>0</v>
      </c>
      <c r="R108" s="61">
        <f>PONew!R108-POOld!R108</f>
        <v>0</v>
      </c>
      <c r="S108" s="61">
        <f>PONew!S108-POOld!S108</f>
        <v>0</v>
      </c>
      <c r="T108" s="61">
        <f>PONew!T108-POOld!T108</f>
        <v>0</v>
      </c>
      <c r="U108" s="61">
        <f>PONew!U108-POOld!U108</f>
        <v>0</v>
      </c>
      <c r="V108" s="61">
        <f>PONew!V108-POOld!V108</f>
        <v>0</v>
      </c>
      <c r="W108" s="61">
        <f>PONew!W108-POOld!W108</f>
        <v>0</v>
      </c>
      <c r="X108" s="42">
        <f t="shared" si="23"/>
        <v>-1</v>
      </c>
      <c r="Y108" s="5">
        <f t="shared" si="24"/>
        <v>0</v>
      </c>
      <c r="Z108" s="5">
        <f t="shared" si="25"/>
        <v>0</v>
      </c>
      <c r="AA108" s="6">
        <f t="shared" si="26"/>
        <v>0</v>
      </c>
    </row>
    <row r="109" spans="1:27" x14ac:dyDescent="0.2">
      <c r="A109" s="35">
        <v>108</v>
      </c>
      <c r="B109" s="9" t="s">
        <v>95</v>
      </c>
      <c r="C109" s="60" t="s">
        <v>103</v>
      </c>
      <c r="D109" s="54">
        <f t="shared" si="22"/>
        <v>-1</v>
      </c>
      <c r="E109" s="61">
        <f>PONew!E109-POOld!E109</f>
        <v>0</v>
      </c>
      <c r="F109" s="61">
        <f>PONew!F109-POOld!F109</f>
        <v>-1</v>
      </c>
      <c r="G109" s="61">
        <f>PONew!G109-POOld!G109</f>
        <v>0</v>
      </c>
      <c r="H109" s="61">
        <f>PONew!H109-POOld!H109</f>
        <v>0</v>
      </c>
      <c r="I109" s="61">
        <f>PONew!I109-POOld!I109</f>
        <v>0</v>
      </c>
      <c r="J109" s="61">
        <f>PONew!J109-POOld!J109</f>
        <v>0</v>
      </c>
      <c r="K109" s="61">
        <f>PONew!K109-POOld!K109</f>
        <v>0</v>
      </c>
      <c r="L109" s="61">
        <f>PONew!L109-POOld!L109</f>
        <v>0</v>
      </c>
      <c r="M109" s="61">
        <f>PONew!M109-POOld!M109</f>
        <v>0</v>
      </c>
      <c r="N109" s="61">
        <f>PONew!N109-POOld!N109</f>
        <v>0</v>
      </c>
      <c r="O109" s="61">
        <f>PONew!O109-POOld!O109</f>
        <v>0</v>
      </c>
      <c r="P109" s="61">
        <f>PONew!P109-POOld!P109</f>
        <v>0</v>
      </c>
      <c r="Q109" s="61">
        <f>PONew!Q109-POOld!Q109</f>
        <v>0</v>
      </c>
      <c r="R109" s="61">
        <f>PONew!R109-POOld!R109</f>
        <v>-1</v>
      </c>
      <c r="S109" s="61">
        <f>PONew!S109-POOld!S109</f>
        <v>0</v>
      </c>
      <c r="T109" s="61">
        <f>PONew!T109-POOld!T109</f>
        <v>0</v>
      </c>
      <c r="U109" s="61">
        <f>PONew!U109-POOld!U109</f>
        <v>0</v>
      </c>
      <c r="V109" s="61">
        <f>PONew!V109-POOld!V109</f>
        <v>0</v>
      </c>
      <c r="W109" s="61">
        <f>PONew!W109-POOld!W109</f>
        <v>1</v>
      </c>
      <c r="X109" s="42">
        <f t="shared" si="23"/>
        <v>-1</v>
      </c>
      <c r="Y109" s="5">
        <f t="shared" si="24"/>
        <v>-1</v>
      </c>
      <c r="Z109" s="5">
        <f t="shared" si="25"/>
        <v>1</v>
      </c>
      <c r="AA109" s="6">
        <f t="shared" si="26"/>
        <v>0</v>
      </c>
    </row>
    <row r="110" spans="1:27" x14ac:dyDescent="0.2">
      <c r="A110" s="35">
        <v>109</v>
      </c>
      <c r="B110" s="9" t="s">
        <v>95</v>
      </c>
      <c r="C110" s="60" t="s">
        <v>42</v>
      </c>
      <c r="D110" s="54">
        <f t="shared" si="22"/>
        <v>2</v>
      </c>
      <c r="E110" s="61">
        <f>PONew!E110-POOld!E110</f>
        <v>0</v>
      </c>
      <c r="F110" s="61">
        <f>PONew!F110-POOld!F110</f>
        <v>0</v>
      </c>
      <c r="G110" s="61">
        <f>PONew!G110-POOld!G110</f>
        <v>0</v>
      </c>
      <c r="H110" s="61">
        <f>PONew!H110-POOld!H110</f>
        <v>0</v>
      </c>
      <c r="I110" s="61">
        <f>PONew!I110-POOld!I110</f>
        <v>1</v>
      </c>
      <c r="J110" s="61">
        <f>PONew!J110-POOld!J110</f>
        <v>0</v>
      </c>
      <c r="K110" s="61">
        <f>PONew!K110-POOld!K110</f>
        <v>0</v>
      </c>
      <c r="L110" s="61">
        <f>PONew!L110-POOld!L110</f>
        <v>0</v>
      </c>
      <c r="M110" s="61">
        <f>PONew!M110-POOld!M110</f>
        <v>0</v>
      </c>
      <c r="N110" s="61">
        <f>PONew!N110-POOld!N110</f>
        <v>0</v>
      </c>
      <c r="O110" s="61">
        <f>PONew!O110-POOld!O110</f>
        <v>0</v>
      </c>
      <c r="P110" s="61">
        <f>PONew!P110-POOld!P110</f>
        <v>0</v>
      </c>
      <c r="Q110" s="61">
        <f>PONew!Q110-POOld!Q110</f>
        <v>0</v>
      </c>
      <c r="R110" s="61">
        <f>PONew!R110-POOld!R110</f>
        <v>0</v>
      </c>
      <c r="S110" s="61">
        <f>PONew!S110-POOld!S110</f>
        <v>0</v>
      </c>
      <c r="T110" s="61">
        <f>PONew!T110-POOld!T110</f>
        <v>0</v>
      </c>
      <c r="U110" s="61">
        <f>PONew!U110-POOld!U110</f>
        <v>0</v>
      </c>
      <c r="V110" s="61">
        <f>PONew!V110-POOld!V110</f>
        <v>0</v>
      </c>
      <c r="W110" s="61">
        <f>PONew!W110-POOld!W110</f>
        <v>1</v>
      </c>
      <c r="X110" s="42">
        <f t="shared" si="23"/>
        <v>1</v>
      </c>
      <c r="Y110" s="5">
        <f t="shared" si="24"/>
        <v>0</v>
      </c>
      <c r="Z110" s="5">
        <f t="shared" si="25"/>
        <v>1</v>
      </c>
      <c r="AA110" s="6">
        <f t="shared" si="26"/>
        <v>0</v>
      </c>
    </row>
    <row r="111" spans="1:27" x14ac:dyDescent="0.2">
      <c r="A111" s="35">
        <v>110</v>
      </c>
      <c r="B111" s="9" t="s">
        <v>95</v>
      </c>
      <c r="C111" s="60" t="s">
        <v>104</v>
      </c>
      <c r="D111" s="54">
        <f t="shared" si="22"/>
        <v>2</v>
      </c>
      <c r="E111" s="61">
        <f>PONew!E111-POOld!E111</f>
        <v>0</v>
      </c>
      <c r="F111" s="61">
        <f>PONew!F111-POOld!F111</f>
        <v>1</v>
      </c>
      <c r="G111" s="61">
        <f>PONew!G111-POOld!G111</f>
        <v>0</v>
      </c>
      <c r="H111" s="61">
        <f>PONew!H111-POOld!H111</f>
        <v>1</v>
      </c>
      <c r="I111" s="61">
        <f>PONew!I111-POOld!I111</f>
        <v>0</v>
      </c>
      <c r="J111" s="61">
        <f>PONew!J111-POOld!J111</f>
        <v>0</v>
      </c>
      <c r="K111" s="61">
        <f>PONew!K111-POOld!K111</f>
        <v>0</v>
      </c>
      <c r="L111" s="61">
        <f>PONew!L111-POOld!L111</f>
        <v>0</v>
      </c>
      <c r="M111" s="61">
        <f>PONew!M111-POOld!M111</f>
        <v>0</v>
      </c>
      <c r="N111" s="61">
        <f>PONew!N111-POOld!N111</f>
        <v>0</v>
      </c>
      <c r="O111" s="61">
        <f>PONew!O111-POOld!O111</f>
        <v>0</v>
      </c>
      <c r="P111" s="61">
        <f>PONew!P111-POOld!P111</f>
        <v>0</v>
      </c>
      <c r="Q111" s="61">
        <f>PONew!Q111-POOld!Q111</f>
        <v>-1</v>
      </c>
      <c r="R111" s="61">
        <f>PONew!R111-POOld!R111</f>
        <v>0</v>
      </c>
      <c r="S111" s="61">
        <f>PONew!S111-POOld!S111</f>
        <v>0</v>
      </c>
      <c r="T111" s="61">
        <f>PONew!T111-POOld!T111</f>
        <v>0</v>
      </c>
      <c r="U111" s="61">
        <f>PONew!U111-POOld!U111</f>
        <v>0</v>
      </c>
      <c r="V111" s="61">
        <f>PONew!V111-POOld!V111</f>
        <v>0</v>
      </c>
      <c r="W111" s="61">
        <f>PONew!W111-POOld!W111</f>
        <v>1</v>
      </c>
      <c r="X111" s="42">
        <f t="shared" si="23"/>
        <v>2</v>
      </c>
      <c r="Y111" s="5">
        <f t="shared" si="24"/>
        <v>-1</v>
      </c>
      <c r="Z111" s="5">
        <f t="shared" si="25"/>
        <v>1</v>
      </c>
      <c r="AA111" s="6">
        <f t="shared" si="26"/>
        <v>0</v>
      </c>
    </row>
    <row r="112" spans="1:27" x14ac:dyDescent="0.2">
      <c r="A112" s="35">
        <v>111</v>
      </c>
      <c r="B112" s="9" t="s">
        <v>95</v>
      </c>
      <c r="C112" s="60" t="s">
        <v>47</v>
      </c>
      <c r="D112" s="54">
        <f t="shared" si="22"/>
        <v>0</v>
      </c>
      <c r="E112" s="61">
        <f>PONew!E112-POOld!E112</f>
        <v>0</v>
      </c>
      <c r="F112" s="61">
        <f>PONew!F112-POOld!F112</f>
        <v>0</v>
      </c>
      <c r="G112" s="61">
        <f>PONew!G112-POOld!G112</f>
        <v>0</v>
      </c>
      <c r="H112" s="61">
        <f>PONew!H112-POOld!H112</f>
        <v>0</v>
      </c>
      <c r="I112" s="61">
        <f>PONew!I112-POOld!I112</f>
        <v>0</v>
      </c>
      <c r="J112" s="61">
        <f>PONew!J112-POOld!J112</f>
        <v>0</v>
      </c>
      <c r="K112" s="61">
        <f>PONew!K112-POOld!K112</f>
        <v>0</v>
      </c>
      <c r="L112" s="61">
        <f>PONew!L112-POOld!L112</f>
        <v>0</v>
      </c>
      <c r="M112" s="61">
        <f>PONew!M112-POOld!M112</f>
        <v>0</v>
      </c>
      <c r="N112" s="61">
        <f>PONew!N112-POOld!N112</f>
        <v>0</v>
      </c>
      <c r="O112" s="61">
        <f>PONew!O112-POOld!O112</f>
        <v>0</v>
      </c>
      <c r="P112" s="61">
        <f>PONew!P112-POOld!P112</f>
        <v>0</v>
      </c>
      <c r="Q112" s="61">
        <f>PONew!Q112-POOld!Q112</f>
        <v>0</v>
      </c>
      <c r="R112" s="61">
        <f>PONew!R112-POOld!R112</f>
        <v>0</v>
      </c>
      <c r="S112" s="61">
        <f>PONew!S112-POOld!S112</f>
        <v>0</v>
      </c>
      <c r="T112" s="61">
        <f>PONew!T112-POOld!T112</f>
        <v>0</v>
      </c>
      <c r="U112" s="61">
        <f>PONew!U112-POOld!U112</f>
        <v>0</v>
      </c>
      <c r="V112" s="61">
        <f>PONew!V112-POOld!V112</f>
        <v>0</v>
      </c>
      <c r="W112" s="61">
        <f>PONew!W112-POOld!W112</f>
        <v>0</v>
      </c>
      <c r="X112" s="42">
        <f t="shared" si="23"/>
        <v>0</v>
      </c>
      <c r="Y112" s="5">
        <f t="shared" si="24"/>
        <v>0</v>
      </c>
      <c r="Z112" s="5">
        <f t="shared" si="25"/>
        <v>0</v>
      </c>
      <c r="AA112" s="6">
        <f t="shared" si="26"/>
        <v>0</v>
      </c>
    </row>
    <row r="113" spans="1:27" x14ac:dyDescent="0.2">
      <c r="A113" s="35">
        <v>112</v>
      </c>
      <c r="B113" s="9" t="s">
        <v>95</v>
      </c>
      <c r="C113" s="60" t="s">
        <v>105</v>
      </c>
      <c r="D113" s="54">
        <f t="shared" si="22"/>
        <v>2</v>
      </c>
      <c r="E113" s="61">
        <f>PONew!E113-POOld!E113</f>
        <v>0</v>
      </c>
      <c r="F113" s="61">
        <f>PONew!F113-POOld!F113</f>
        <v>2</v>
      </c>
      <c r="G113" s="61">
        <f>PONew!G113-POOld!G113</f>
        <v>0</v>
      </c>
      <c r="H113" s="61">
        <f>PONew!H113-POOld!H113</f>
        <v>0</v>
      </c>
      <c r="I113" s="61">
        <f>PONew!I113-POOld!I113</f>
        <v>0</v>
      </c>
      <c r="J113" s="61">
        <f>PONew!J113-POOld!J113</f>
        <v>0</v>
      </c>
      <c r="K113" s="61">
        <f>PONew!K113-POOld!K113</f>
        <v>0</v>
      </c>
      <c r="L113" s="61">
        <f>PONew!L113-POOld!L113</f>
        <v>0</v>
      </c>
      <c r="M113" s="61">
        <f>PONew!M113-POOld!M113</f>
        <v>0</v>
      </c>
      <c r="N113" s="61">
        <f>PONew!N113-POOld!N113</f>
        <v>0</v>
      </c>
      <c r="O113" s="61">
        <f>PONew!O113-POOld!O113</f>
        <v>0</v>
      </c>
      <c r="P113" s="61">
        <f>PONew!P113-POOld!P113</f>
        <v>0</v>
      </c>
      <c r="Q113" s="61">
        <f>PONew!Q113-POOld!Q113</f>
        <v>0</v>
      </c>
      <c r="R113" s="61">
        <f>PONew!R113-POOld!R113</f>
        <v>0</v>
      </c>
      <c r="S113" s="61">
        <f>PONew!S113-POOld!S113</f>
        <v>0</v>
      </c>
      <c r="T113" s="61">
        <f>PONew!T113-POOld!T113</f>
        <v>0</v>
      </c>
      <c r="U113" s="61">
        <f>PONew!U113-POOld!U113</f>
        <v>0</v>
      </c>
      <c r="V113" s="61">
        <f>PONew!V113-POOld!V113</f>
        <v>0</v>
      </c>
      <c r="W113" s="61">
        <f>PONew!W113-POOld!W113</f>
        <v>0</v>
      </c>
      <c r="X113" s="42">
        <f t="shared" si="23"/>
        <v>2</v>
      </c>
      <c r="Y113" s="5">
        <f t="shared" si="24"/>
        <v>0</v>
      </c>
      <c r="Z113" s="5">
        <f t="shared" si="25"/>
        <v>0</v>
      </c>
      <c r="AA113" s="6">
        <f t="shared" si="26"/>
        <v>0</v>
      </c>
    </row>
    <row r="114" spans="1:27" x14ac:dyDescent="0.2">
      <c r="A114" s="35">
        <v>113</v>
      </c>
      <c r="B114" s="9" t="s">
        <v>95</v>
      </c>
      <c r="C114" s="60" t="s">
        <v>106</v>
      </c>
      <c r="D114" s="54">
        <f t="shared" si="22"/>
        <v>0</v>
      </c>
      <c r="E114" s="61">
        <f>PONew!E114-POOld!E114</f>
        <v>0</v>
      </c>
      <c r="F114" s="61">
        <f>PONew!F114-POOld!F114</f>
        <v>-1</v>
      </c>
      <c r="G114" s="61">
        <f>PONew!G114-POOld!G114</f>
        <v>0</v>
      </c>
      <c r="H114" s="61">
        <f>PONew!H114-POOld!H114</f>
        <v>0</v>
      </c>
      <c r="I114" s="61">
        <f>PONew!I114-POOld!I114</f>
        <v>0</v>
      </c>
      <c r="J114" s="61">
        <f>PONew!J114-POOld!J114</f>
        <v>0</v>
      </c>
      <c r="K114" s="61">
        <f>PONew!K114-POOld!K114</f>
        <v>0</v>
      </c>
      <c r="L114" s="61">
        <f>PONew!L114-POOld!L114</f>
        <v>0</v>
      </c>
      <c r="M114" s="61">
        <f>PONew!M114-POOld!M114</f>
        <v>0</v>
      </c>
      <c r="N114" s="61">
        <f>PONew!N114-POOld!N114</f>
        <v>0</v>
      </c>
      <c r="O114" s="61">
        <f>PONew!O114-POOld!O114</f>
        <v>0</v>
      </c>
      <c r="P114" s="61">
        <f>PONew!P114-POOld!P114</f>
        <v>0</v>
      </c>
      <c r="Q114" s="61">
        <f>PONew!Q114-POOld!Q114</f>
        <v>0</v>
      </c>
      <c r="R114" s="61">
        <f>PONew!R114-POOld!R114</f>
        <v>0</v>
      </c>
      <c r="S114" s="61">
        <f>PONew!S114-POOld!S114</f>
        <v>0</v>
      </c>
      <c r="T114" s="61">
        <f>PONew!T114-POOld!T114</f>
        <v>0</v>
      </c>
      <c r="U114" s="61">
        <f>PONew!U114-POOld!U114</f>
        <v>0</v>
      </c>
      <c r="V114" s="61">
        <f>PONew!V114-POOld!V114</f>
        <v>0</v>
      </c>
      <c r="W114" s="61">
        <f>PONew!W114-POOld!W114</f>
        <v>1</v>
      </c>
      <c r="X114" s="42">
        <f t="shared" si="23"/>
        <v>-1</v>
      </c>
      <c r="Y114" s="5">
        <f t="shared" si="24"/>
        <v>0</v>
      </c>
      <c r="Z114" s="5">
        <f t="shared" si="25"/>
        <v>1</v>
      </c>
      <c r="AA114" s="6">
        <f t="shared" si="26"/>
        <v>0</v>
      </c>
    </row>
    <row r="115" spans="1:27" x14ac:dyDescent="0.2">
      <c r="A115" s="35">
        <v>114</v>
      </c>
      <c r="B115" s="9" t="s">
        <v>95</v>
      </c>
      <c r="C115" s="60" t="s">
        <v>107</v>
      </c>
      <c r="D115" s="54">
        <f t="shared" si="22"/>
        <v>1</v>
      </c>
      <c r="E115" s="61">
        <f>PONew!E115-POOld!E115</f>
        <v>0</v>
      </c>
      <c r="F115" s="61">
        <f>PONew!F115-POOld!F115</f>
        <v>0</v>
      </c>
      <c r="G115" s="61">
        <f>PONew!G115-POOld!G115</f>
        <v>0</v>
      </c>
      <c r="H115" s="61">
        <f>PONew!H115-POOld!H115</f>
        <v>0</v>
      </c>
      <c r="I115" s="61">
        <f>PONew!I115-POOld!I115</f>
        <v>0</v>
      </c>
      <c r="J115" s="61">
        <f>PONew!J115-POOld!J115</f>
        <v>0</v>
      </c>
      <c r="K115" s="61">
        <f>PONew!K115-POOld!K115</f>
        <v>0</v>
      </c>
      <c r="L115" s="61">
        <f>PONew!L115-POOld!L115</f>
        <v>0</v>
      </c>
      <c r="M115" s="61">
        <f>PONew!M115-POOld!M115</f>
        <v>0</v>
      </c>
      <c r="N115" s="61">
        <f>PONew!N115-POOld!N115</f>
        <v>0</v>
      </c>
      <c r="O115" s="61">
        <f>PONew!O115-POOld!O115</f>
        <v>0</v>
      </c>
      <c r="P115" s="61">
        <f>PONew!P115-POOld!P115</f>
        <v>0</v>
      </c>
      <c r="Q115" s="61">
        <f>PONew!Q115-POOld!Q115</f>
        <v>0</v>
      </c>
      <c r="R115" s="61">
        <f>PONew!R115-POOld!R115</f>
        <v>0</v>
      </c>
      <c r="S115" s="61">
        <f>PONew!S115-POOld!S115</f>
        <v>0</v>
      </c>
      <c r="T115" s="61">
        <f>PONew!T115-POOld!T115</f>
        <v>0</v>
      </c>
      <c r="U115" s="61">
        <f>PONew!U115-POOld!U115</f>
        <v>0</v>
      </c>
      <c r="V115" s="61">
        <f>PONew!V115-POOld!V115</f>
        <v>0</v>
      </c>
      <c r="W115" s="61">
        <f>PONew!W115-POOld!W115</f>
        <v>1</v>
      </c>
      <c r="X115" s="42">
        <f t="shared" si="23"/>
        <v>0</v>
      </c>
      <c r="Y115" s="5">
        <f t="shared" si="24"/>
        <v>0</v>
      </c>
      <c r="Z115" s="5">
        <f t="shared" si="25"/>
        <v>1</v>
      </c>
      <c r="AA115" s="6">
        <f t="shared" si="26"/>
        <v>0</v>
      </c>
    </row>
    <row r="116" spans="1:27" x14ac:dyDescent="0.2">
      <c r="A116" s="35">
        <v>115</v>
      </c>
      <c r="B116" s="9" t="s">
        <v>95</v>
      </c>
      <c r="C116" s="60" t="s">
        <v>133</v>
      </c>
      <c r="D116" s="54">
        <f t="shared" si="22"/>
        <v>0</v>
      </c>
      <c r="E116" s="61">
        <f>PONew!E116-POOld!E116</f>
        <v>0</v>
      </c>
      <c r="F116" s="61">
        <f>PONew!F116-POOld!F116</f>
        <v>-1</v>
      </c>
      <c r="G116" s="61">
        <f>PONew!G116-POOld!G116</f>
        <v>0</v>
      </c>
      <c r="H116" s="61">
        <f>PONew!H116-POOld!H116</f>
        <v>0</v>
      </c>
      <c r="I116" s="61">
        <f>PONew!I116-POOld!I116</f>
        <v>0</v>
      </c>
      <c r="J116" s="61">
        <f>PONew!J116-POOld!J116</f>
        <v>0</v>
      </c>
      <c r="K116" s="61">
        <f>PONew!K116-POOld!K116</f>
        <v>0</v>
      </c>
      <c r="L116" s="61">
        <f>PONew!L116-POOld!L116</f>
        <v>0</v>
      </c>
      <c r="M116" s="61">
        <f>PONew!M116-POOld!M116</f>
        <v>0</v>
      </c>
      <c r="N116" s="61">
        <f>PONew!N116-POOld!N116</f>
        <v>0</v>
      </c>
      <c r="O116" s="61">
        <f>PONew!O116-POOld!O116</f>
        <v>0</v>
      </c>
      <c r="P116" s="61">
        <f>PONew!P116-POOld!P116</f>
        <v>0</v>
      </c>
      <c r="Q116" s="61">
        <f>PONew!Q116-POOld!Q116</f>
        <v>0</v>
      </c>
      <c r="R116" s="61">
        <f>PONew!R116-POOld!R116</f>
        <v>0</v>
      </c>
      <c r="S116" s="61">
        <f>PONew!S116-POOld!S116</f>
        <v>0</v>
      </c>
      <c r="T116" s="61">
        <f>PONew!T116-POOld!T116</f>
        <v>0</v>
      </c>
      <c r="U116" s="61">
        <f>PONew!U116-POOld!U116</f>
        <v>0</v>
      </c>
      <c r="V116" s="61">
        <f>PONew!V116-POOld!V116</f>
        <v>0</v>
      </c>
      <c r="W116" s="61">
        <f>PONew!W116-POOld!W116</f>
        <v>1</v>
      </c>
      <c r="X116" s="42">
        <f t="shared" si="23"/>
        <v>-1</v>
      </c>
      <c r="Y116" s="5">
        <f t="shared" si="24"/>
        <v>0</v>
      </c>
      <c r="Z116" s="5">
        <f t="shared" si="25"/>
        <v>1</v>
      </c>
      <c r="AA116" s="6">
        <f t="shared" si="26"/>
        <v>0</v>
      </c>
    </row>
    <row r="117" spans="1:27" x14ac:dyDescent="0.2">
      <c r="A117" s="35">
        <v>116</v>
      </c>
      <c r="B117" s="9" t="s">
        <v>95</v>
      </c>
      <c r="C117" s="60" t="s">
        <v>108</v>
      </c>
      <c r="D117" s="54">
        <f t="shared" si="22"/>
        <v>-1</v>
      </c>
      <c r="E117" s="61">
        <f>PONew!E117-POOld!E117</f>
        <v>0</v>
      </c>
      <c r="F117" s="61">
        <f>PONew!F117-POOld!F117</f>
        <v>0</v>
      </c>
      <c r="G117" s="61">
        <f>PONew!G117-POOld!G117</f>
        <v>0</v>
      </c>
      <c r="H117" s="61">
        <f>PONew!H117-POOld!H117</f>
        <v>1</v>
      </c>
      <c r="I117" s="61">
        <f>PONew!I117-POOld!I117</f>
        <v>0</v>
      </c>
      <c r="J117" s="61">
        <f>PONew!J117-POOld!J117</f>
        <v>0</v>
      </c>
      <c r="K117" s="61">
        <f>PONew!K117-POOld!K117</f>
        <v>0</v>
      </c>
      <c r="L117" s="61">
        <f>PONew!L117-POOld!L117</f>
        <v>0</v>
      </c>
      <c r="M117" s="61">
        <f>PONew!M117-POOld!M117</f>
        <v>0</v>
      </c>
      <c r="N117" s="61">
        <f>PONew!N117-POOld!N117</f>
        <v>0</v>
      </c>
      <c r="O117" s="61">
        <f>PONew!O117-POOld!O117</f>
        <v>0</v>
      </c>
      <c r="P117" s="61">
        <f>PONew!P117-POOld!P117</f>
        <v>0</v>
      </c>
      <c r="Q117" s="61">
        <f>PONew!Q117-POOld!Q117</f>
        <v>-1</v>
      </c>
      <c r="R117" s="61">
        <f>PONew!R117-POOld!R117</f>
        <v>0</v>
      </c>
      <c r="S117" s="61">
        <f>PONew!S117-POOld!S117</f>
        <v>0</v>
      </c>
      <c r="T117" s="61">
        <f>PONew!T117-POOld!T117</f>
        <v>0</v>
      </c>
      <c r="U117" s="61">
        <f>PONew!U117-POOld!U117</f>
        <v>-1</v>
      </c>
      <c r="V117" s="61">
        <f>PONew!V117-POOld!V117</f>
        <v>0</v>
      </c>
      <c r="W117" s="61">
        <f>PONew!W117-POOld!W117</f>
        <v>0</v>
      </c>
      <c r="X117" s="42">
        <f t="shared" si="23"/>
        <v>1</v>
      </c>
      <c r="Y117" s="5">
        <f t="shared" si="24"/>
        <v>-2</v>
      </c>
      <c r="Z117" s="5">
        <f t="shared" si="25"/>
        <v>0</v>
      </c>
      <c r="AA117" s="6">
        <f t="shared" si="26"/>
        <v>0</v>
      </c>
    </row>
    <row r="118" spans="1:27" x14ac:dyDescent="0.2">
      <c r="A118" s="35">
        <v>117</v>
      </c>
      <c r="B118" s="9" t="s">
        <v>95</v>
      </c>
      <c r="C118" s="60" t="s">
        <v>109</v>
      </c>
      <c r="D118" s="54">
        <f t="shared" si="22"/>
        <v>1</v>
      </c>
      <c r="E118" s="61">
        <f>PONew!E118-POOld!E118</f>
        <v>0</v>
      </c>
      <c r="F118" s="61">
        <f>PONew!F118-POOld!F118</f>
        <v>0</v>
      </c>
      <c r="G118" s="61">
        <f>PONew!G118-POOld!G118</f>
        <v>0</v>
      </c>
      <c r="H118" s="61">
        <f>PONew!H118-POOld!H118</f>
        <v>0</v>
      </c>
      <c r="I118" s="61">
        <f>PONew!I118-POOld!I118</f>
        <v>0</v>
      </c>
      <c r="J118" s="61">
        <f>PONew!J118-POOld!J118</f>
        <v>0</v>
      </c>
      <c r="K118" s="61">
        <f>PONew!K118-POOld!K118</f>
        <v>0</v>
      </c>
      <c r="L118" s="61">
        <f>PONew!L118-POOld!L118</f>
        <v>0</v>
      </c>
      <c r="M118" s="61">
        <f>PONew!M118-POOld!M118</f>
        <v>0</v>
      </c>
      <c r="N118" s="61">
        <f>PONew!N118-POOld!N118</f>
        <v>0</v>
      </c>
      <c r="O118" s="61">
        <f>PONew!O118-POOld!O118</f>
        <v>0</v>
      </c>
      <c r="P118" s="61">
        <f>PONew!P118-POOld!P118</f>
        <v>0</v>
      </c>
      <c r="Q118" s="61">
        <f>PONew!Q118-POOld!Q118</f>
        <v>0</v>
      </c>
      <c r="R118" s="61">
        <f>PONew!R118-POOld!R118</f>
        <v>0</v>
      </c>
      <c r="S118" s="61">
        <f>PONew!S118-POOld!S118</f>
        <v>0</v>
      </c>
      <c r="T118" s="61">
        <f>PONew!T118-POOld!T118</f>
        <v>0</v>
      </c>
      <c r="U118" s="61">
        <f>PONew!U118-POOld!U118</f>
        <v>0</v>
      </c>
      <c r="V118" s="61">
        <f>PONew!V118-POOld!V118</f>
        <v>0</v>
      </c>
      <c r="W118" s="61">
        <f>PONew!W118-POOld!W118</f>
        <v>1</v>
      </c>
      <c r="X118" s="42">
        <f t="shared" si="23"/>
        <v>0</v>
      </c>
      <c r="Y118" s="5">
        <f t="shared" si="24"/>
        <v>0</v>
      </c>
      <c r="Z118" s="5">
        <f t="shared" si="25"/>
        <v>1</v>
      </c>
      <c r="AA118" s="6">
        <f t="shared" si="26"/>
        <v>0</v>
      </c>
    </row>
    <row r="119" spans="1:27" x14ac:dyDescent="0.2">
      <c r="A119" s="35">
        <v>118</v>
      </c>
      <c r="B119" s="9" t="s">
        <v>95</v>
      </c>
      <c r="C119" s="60" t="s">
        <v>110</v>
      </c>
      <c r="D119" s="54">
        <f t="shared" si="22"/>
        <v>1</v>
      </c>
      <c r="E119" s="61">
        <f>PONew!E119-POOld!E119</f>
        <v>0</v>
      </c>
      <c r="F119" s="61">
        <f>PONew!F119-POOld!F119</f>
        <v>0</v>
      </c>
      <c r="G119" s="61">
        <f>PONew!G119-POOld!G119</f>
        <v>0</v>
      </c>
      <c r="H119" s="61">
        <f>PONew!H119-POOld!H119</f>
        <v>0</v>
      </c>
      <c r="I119" s="61">
        <f>PONew!I119-POOld!I119</f>
        <v>0</v>
      </c>
      <c r="J119" s="61">
        <f>PONew!J119-POOld!J119</f>
        <v>0</v>
      </c>
      <c r="K119" s="61">
        <f>PONew!K119-POOld!K119</f>
        <v>0</v>
      </c>
      <c r="L119" s="61">
        <f>PONew!L119-POOld!L119</f>
        <v>0</v>
      </c>
      <c r="M119" s="61">
        <f>PONew!M119-POOld!M119</f>
        <v>0</v>
      </c>
      <c r="N119" s="61">
        <f>PONew!N119-POOld!N119</f>
        <v>0</v>
      </c>
      <c r="O119" s="61">
        <f>PONew!O119-POOld!O119</f>
        <v>0</v>
      </c>
      <c r="P119" s="61">
        <f>PONew!P119-POOld!P119</f>
        <v>0</v>
      </c>
      <c r="Q119" s="61">
        <f>PONew!Q119-POOld!Q119</f>
        <v>0</v>
      </c>
      <c r="R119" s="61">
        <f>PONew!R119-POOld!R119</f>
        <v>0</v>
      </c>
      <c r="S119" s="61">
        <f>PONew!S119-POOld!S119</f>
        <v>0</v>
      </c>
      <c r="T119" s="61">
        <f>PONew!T119-POOld!T119</f>
        <v>0</v>
      </c>
      <c r="U119" s="61">
        <f>PONew!U119-POOld!U119</f>
        <v>0</v>
      </c>
      <c r="V119" s="61">
        <f>PONew!V119-POOld!V119</f>
        <v>0</v>
      </c>
      <c r="W119" s="61">
        <f>PONew!W119-POOld!W119</f>
        <v>1</v>
      </c>
      <c r="X119" s="42">
        <f t="shared" si="23"/>
        <v>0</v>
      </c>
      <c r="Y119" s="5">
        <f t="shared" si="24"/>
        <v>0</v>
      </c>
      <c r="Z119" s="5">
        <f t="shared" si="25"/>
        <v>1</v>
      </c>
      <c r="AA119" s="6">
        <f t="shared" si="26"/>
        <v>0</v>
      </c>
    </row>
    <row r="120" spans="1:27" x14ac:dyDescent="0.2">
      <c r="A120" s="35">
        <v>119</v>
      </c>
      <c r="B120" s="9" t="s">
        <v>95</v>
      </c>
      <c r="C120" s="60" t="s">
        <v>111</v>
      </c>
      <c r="D120" s="54">
        <f t="shared" si="22"/>
        <v>0</v>
      </c>
      <c r="E120" s="61">
        <f>PONew!E120-POOld!E120</f>
        <v>0</v>
      </c>
      <c r="F120" s="61">
        <f>PONew!F120-POOld!F120</f>
        <v>0</v>
      </c>
      <c r="G120" s="61">
        <f>PONew!G120-POOld!G120</f>
        <v>0</v>
      </c>
      <c r="H120" s="61">
        <f>PONew!H120-POOld!H120</f>
        <v>0</v>
      </c>
      <c r="I120" s="61">
        <f>PONew!I120-POOld!I120</f>
        <v>0</v>
      </c>
      <c r="J120" s="61">
        <f>PONew!J120-POOld!J120</f>
        <v>0</v>
      </c>
      <c r="K120" s="61">
        <f>PONew!K120-POOld!K120</f>
        <v>0</v>
      </c>
      <c r="L120" s="61">
        <f>PONew!L120-POOld!L120</f>
        <v>0</v>
      </c>
      <c r="M120" s="61">
        <f>PONew!M120-POOld!M120</f>
        <v>0</v>
      </c>
      <c r="N120" s="61">
        <f>PONew!N120-POOld!N120</f>
        <v>0</v>
      </c>
      <c r="O120" s="61">
        <f>PONew!O120-POOld!O120</f>
        <v>0</v>
      </c>
      <c r="P120" s="61">
        <f>PONew!P120-POOld!P120</f>
        <v>0</v>
      </c>
      <c r="Q120" s="61">
        <f>PONew!Q120-POOld!Q120</f>
        <v>0</v>
      </c>
      <c r="R120" s="61">
        <f>PONew!R120-POOld!R120</f>
        <v>0</v>
      </c>
      <c r="S120" s="61">
        <f>PONew!S120-POOld!S120</f>
        <v>0</v>
      </c>
      <c r="T120" s="61">
        <f>PONew!T120-POOld!T120</f>
        <v>0</v>
      </c>
      <c r="U120" s="61">
        <f>PONew!U120-POOld!U120</f>
        <v>0</v>
      </c>
      <c r="V120" s="61">
        <f>PONew!V120-POOld!V120</f>
        <v>0</v>
      </c>
      <c r="W120" s="61">
        <f>PONew!W120-POOld!W120</f>
        <v>0</v>
      </c>
      <c r="X120" s="42">
        <f t="shared" si="23"/>
        <v>0</v>
      </c>
      <c r="Y120" s="5">
        <f t="shared" si="24"/>
        <v>0</v>
      </c>
      <c r="Z120" s="5">
        <f t="shared" si="25"/>
        <v>0</v>
      </c>
      <c r="AA120" s="6">
        <f t="shared" si="26"/>
        <v>0</v>
      </c>
    </row>
    <row r="121" spans="1:27" x14ac:dyDescent="0.2">
      <c r="A121" s="35">
        <v>120</v>
      </c>
      <c r="B121" s="9" t="s">
        <v>95</v>
      </c>
      <c r="C121" s="60" t="s">
        <v>112</v>
      </c>
      <c r="D121" s="54">
        <f t="shared" si="22"/>
        <v>0</v>
      </c>
      <c r="E121" s="61">
        <f>PONew!E121-POOld!E121</f>
        <v>0</v>
      </c>
      <c r="F121" s="61">
        <f>PONew!F121-POOld!F121</f>
        <v>-1</v>
      </c>
      <c r="G121" s="61">
        <f>PONew!G121-POOld!G121</f>
        <v>0</v>
      </c>
      <c r="H121" s="61">
        <f>PONew!H121-POOld!H121</f>
        <v>0</v>
      </c>
      <c r="I121" s="61">
        <f>PONew!I121-POOld!I121</f>
        <v>0</v>
      </c>
      <c r="J121" s="61">
        <f>PONew!J121-POOld!J121</f>
        <v>0</v>
      </c>
      <c r="K121" s="61">
        <f>PONew!K121-POOld!K121</f>
        <v>0</v>
      </c>
      <c r="L121" s="61">
        <f>PONew!L121-POOld!L121</f>
        <v>0</v>
      </c>
      <c r="M121" s="61">
        <f>PONew!M121-POOld!M121</f>
        <v>0</v>
      </c>
      <c r="N121" s="61">
        <f>PONew!N121-POOld!N121</f>
        <v>0</v>
      </c>
      <c r="O121" s="61">
        <f>PONew!O121-POOld!O121</f>
        <v>0</v>
      </c>
      <c r="P121" s="61">
        <f>PONew!P121-POOld!P121</f>
        <v>0</v>
      </c>
      <c r="Q121" s="61">
        <f>PONew!Q121-POOld!Q121</f>
        <v>0</v>
      </c>
      <c r="R121" s="61">
        <f>PONew!R121-POOld!R121</f>
        <v>0</v>
      </c>
      <c r="S121" s="61">
        <f>PONew!S121-POOld!S121</f>
        <v>0</v>
      </c>
      <c r="T121" s="61">
        <f>PONew!T121-POOld!T121</f>
        <v>0</v>
      </c>
      <c r="U121" s="61">
        <f>PONew!U121-POOld!U121</f>
        <v>0</v>
      </c>
      <c r="V121" s="61">
        <f>PONew!V121-POOld!V121</f>
        <v>0</v>
      </c>
      <c r="W121" s="61">
        <f>PONew!W121-POOld!W121</f>
        <v>1</v>
      </c>
      <c r="X121" s="42">
        <f t="shared" si="23"/>
        <v>-1</v>
      </c>
      <c r="Y121" s="5">
        <f t="shared" si="24"/>
        <v>0</v>
      </c>
      <c r="Z121" s="5">
        <f t="shared" si="25"/>
        <v>1</v>
      </c>
      <c r="AA121" s="6">
        <f t="shared" si="26"/>
        <v>0</v>
      </c>
    </row>
    <row r="122" spans="1:27" x14ac:dyDescent="0.2">
      <c r="A122" s="35">
        <v>121</v>
      </c>
      <c r="B122" s="9" t="s">
        <v>95</v>
      </c>
      <c r="C122" s="60" t="s">
        <v>56</v>
      </c>
      <c r="D122" s="54">
        <f t="shared" si="22"/>
        <v>0</v>
      </c>
      <c r="E122" s="61">
        <f>PONew!E122-POOld!E122</f>
        <v>0</v>
      </c>
      <c r="F122" s="61">
        <f>PONew!F122-POOld!F122</f>
        <v>-1</v>
      </c>
      <c r="G122" s="61">
        <f>PONew!G122-POOld!G122</f>
        <v>0</v>
      </c>
      <c r="H122" s="61">
        <f>PONew!H122-POOld!H122</f>
        <v>0</v>
      </c>
      <c r="I122" s="61">
        <f>PONew!I122-POOld!I122</f>
        <v>0</v>
      </c>
      <c r="J122" s="61">
        <f>PONew!J122-POOld!J122</f>
        <v>0</v>
      </c>
      <c r="K122" s="61">
        <f>PONew!K122-POOld!K122</f>
        <v>0</v>
      </c>
      <c r="L122" s="61">
        <f>PONew!L122-POOld!L122</f>
        <v>0</v>
      </c>
      <c r="M122" s="61">
        <f>PONew!M122-POOld!M122</f>
        <v>0</v>
      </c>
      <c r="N122" s="61">
        <f>PONew!N122-POOld!N122</f>
        <v>0</v>
      </c>
      <c r="O122" s="61">
        <f>PONew!O122-POOld!O122</f>
        <v>0</v>
      </c>
      <c r="P122" s="61">
        <f>PONew!P122-POOld!P122</f>
        <v>0</v>
      </c>
      <c r="Q122" s="61">
        <f>PONew!Q122-POOld!Q122</f>
        <v>0</v>
      </c>
      <c r="R122" s="61">
        <f>PONew!R122-POOld!R122</f>
        <v>0</v>
      </c>
      <c r="S122" s="61">
        <f>PONew!S122-POOld!S122</f>
        <v>0</v>
      </c>
      <c r="T122" s="61">
        <f>PONew!T122-POOld!T122</f>
        <v>0</v>
      </c>
      <c r="U122" s="61">
        <f>PONew!U122-POOld!U122</f>
        <v>0</v>
      </c>
      <c r="V122" s="61">
        <f>PONew!V122-POOld!V122</f>
        <v>0</v>
      </c>
      <c r="W122" s="61">
        <f>PONew!W122-POOld!W122</f>
        <v>1</v>
      </c>
      <c r="X122" s="42">
        <f t="shared" si="23"/>
        <v>-1</v>
      </c>
      <c r="Y122" s="5">
        <f t="shared" si="24"/>
        <v>0</v>
      </c>
      <c r="Z122" s="5">
        <f t="shared" si="25"/>
        <v>1</v>
      </c>
      <c r="AA122" s="6">
        <f t="shared" si="26"/>
        <v>0</v>
      </c>
    </row>
    <row r="123" spans="1:27" x14ac:dyDescent="0.2">
      <c r="A123" s="35">
        <v>122</v>
      </c>
      <c r="B123" s="9" t="s">
        <v>95</v>
      </c>
      <c r="C123" s="60" t="s">
        <v>113</v>
      </c>
      <c r="D123" s="54">
        <f t="shared" si="22"/>
        <v>-1</v>
      </c>
      <c r="E123" s="61">
        <f>PONew!E123-POOld!E123</f>
        <v>0</v>
      </c>
      <c r="F123" s="61">
        <f>PONew!F123-POOld!F123</f>
        <v>-2</v>
      </c>
      <c r="G123" s="61">
        <f>PONew!G123-POOld!G123</f>
        <v>0</v>
      </c>
      <c r="H123" s="61">
        <f>PONew!H123-POOld!H123</f>
        <v>0</v>
      </c>
      <c r="I123" s="61">
        <f>PONew!I123-POOld!I123</f>
        <v>0</v>
      </c>
      <c r="J123" s="61">
        <f>PONew!J123-POOld!J123</f>
        <v>0</v>
      </c>
      <c r="K123" s="61">
        <f>PONew!K123-POOld!K123</f>
        <v>0</v>
      </c>
      <c r="L123" s="61">
        <f>PONew!L123-POOld!L123</f>
        <v>0</v>
      </c>
      <c r="M123" s="61">
        <f>PONew!M123-POOld!M123</f>
        <v>0</v>
      </c>
      <c r="N123" s="61">
        <f>PONew!N123-POOld!N123</f>
        <v>0</v>
      </c>
      <c r="O123" s="61">
        <f>PONew!O123-POOld!O123</f>
        <v>0</v>
      </c>
      <c r="P123" s="61">
        <f>PONew!P123-POOld!P123</f>
        <v>0</v>
      </c>
      <c r="Q123" s="61">
        <f>PONew!Q123-POOld!Q123</f>
        <v>0</v>
      </c>
      <c r="R123" s="61">
        <f>PONew!R123-POOld!R123</f>
        <v>0</v>
      </c>
      <c r="S123" s="61">
        <f>PONew!S123-POOld!S123</f>
        <v>0</v>
      </c>
      <c r="T123" s="61">
        <f>PONew!T123-POOld!T123</f>
        <v>0</v>
      </c>
      <c r="U123" s="61">
        <f>PONew!U123-POOld!U123</f>
        <v>0</v>
      </c>
      <c r="V123" s="61">
        <f>PONew!V123-POOld!V123</f>
        <v>0</v>
      </c>
      <c r="W123" s="61">
        <f>PONew!W123-POOld!W123</f>
        <v>1</v>
      </c>
      <c r="X123" s="42">
        <f t="shared" si="23"/>
        <v>-2</v>
      </c>
      <c r="Y123" s="5">
        <f t="shared" si="24"/>
        <v>0</v>
      </c>
      <c r="Z123" s="5">
        <f t="shared" si="25"/>
        <v>1</v>
      </c>
      <c r="AA123" s="6">
        <f t="shared" si="26"/>
        <v>0</v>
      </c>
    </row>
    <row r="124" spans="1:27" x14ac:dyDescent="0.2">
      <c r="A124" s="35">
        <v>123</v>
      </c>
      <c r="B124" s="9" t="s">
        <v>95</v>
      </c>
      <c r="C124" s="60" t="s">
        <v>114</v>
      </c>
      <c r="D124" s="54">
        <f t="shared" si="22"/>
        <v>0</v>
      </c>
      <c r="E124" s="61">
        <f>PONew!E124-POOld!E124</f>
        <v>0</v>
      </c>
      <c r="F124" s="61">
        <f>PONew!F124-POOld!F124</f>
        <v>0</v>
      </c>
      <c r="G124" s="61">
        <f>PONew!G124-POOld!G124</f>
        <v>0</v>
      </c>
      <c r="H124" s="61">
        <f>PONew!H124-POOld!H124</f>
        <v>0</v>
      </c>
      <c r="I124" s="61">
        <f>PONew!I124-POOld!I124</f>
        <v>0</v>
      </c>
      <c r="J124" s="61">
        <f>PONew!J124-POOld!J124</f>
        <v>0</v>
      </c>
      <c r="K124" s="61">
        <f>PONew!K124-POOld!K124</f>
        <v>0</v>
      </c>
      <c r="L124" s="61">
        <f>PONew!L124-POOld!L124</f>
        <v>0</v>
      </c>
      <c r="M124" s="61">
        <f>PONew!M124-POOld!M124</f>
        <v>0</v>
      </c>
      <c r="N124" s="61">
        <f>PONew!N124-POOld!N124</f>
        <v>0</v>
      </c>
      <c r="O124" s="61">
        <f>PONew!O124-POOld!O124</f>
        <v>0</v>
      </c>
      <c r="P124" s="61">
        <f>PONew!P124-POOld!P124</f>
        <v>0</v>
      </c>
      <c r="Q124" s="61">
        <f>PONew!Q124-POOld!Q124</f>
        <v>0</v>
      </c>
      <c r="R124" s="61">
        <f>PONew!R124-POOld!R124</f>
        <v>0</v>
      </c>
      <c r="S124" s="61">
        <f>PONew!S124-POOld!S124</f>
        <v>0</v>
      </c>
      <c r="T124" s="61">
        <f>PONew!T124-POOld!T124</f>
        <v>0</v>
      </c>
      <c r="U124" s="61">
        <f>PONew!U124-POOld!U124</f>
        <v>0</v>
      </c>
      <c r="V124" s="61">
        <f>PONew!V124-POOld!V124</f>
        <v>0</v>
      </c>
      <c r="W124" s="61">
        <f>PONew!W124-POOld!W124</f>
        <v>0</v>
      </c>
      <c r="X124" s="42">
        <f t="shared" si="23"/>
        <v>0</v>
      </c>
      <c r="Y124" s="5">
        <f t="shared" si="24"/>
        <v>0</v>
      </c>
      <c r="Z124" s="5">
        <f t="shared" si="25"/>
        <v>0</v>
      </c>
      <c r="AA124" s="6">
        <f t="shared" si="26"/>
        <v>0</v>
      </c>
    </row>
    <row r="125" spans="1:27" x14ac:dyDescent="0.2">
      <c r="A125" s="35">
        <v>124</v>
      </c>
      <c r="B125" s="9" t="s">
        <v>95</v>
      </c>
      <c r="C125" s="60" t="s">
        <v>115</v>
      </c>
      <c r="D125" s="54">
        <f t="shared" si="22"/>
        <v>0</v>
      </c>
      <c r="E125" s="61">
        <f>PONew!E125-POOld!E125</f>
        <v>0</v>
      </c>
      <c r="F125" s="61">
        <f>PONew!F125-POOld!F125</f>
        <v>0</v>
      </c>
      <c r="G125" s="61">
        <f>PONew!G125-POOld!G125</f>
        <v>0</v>
      </c>
      <c r="H125" s="61">
        <f>PONew!H125-POOld!H125</f>
        <v>0</v>
      </c>
      <c r="I125" s="61">
        <f>PONew!I125-POOld!I125</f>
        <v>0</v>
      </c>
      <c r="J125" s="61">
        <f>PONew!J125-POOld!J125</f>
        <v>0</v>
      </c>
      <c r="K125" s="61">
        <f>PONew!K125-POOld!K125</f>
        <v>0</v>
      </c>
      <c r="L125" s="61">
        <f>PONew!L125-POOld!L125</f>
        <v>0</v>
      </c>
      <c r="M125" s="61">
        <f>PONew!M125-POOld!M125</f>
        <v>0</v>
      </c>
      <c r="N125" s="61">
        <f>PONew!N125-POOld!N125</f>
        <v>0</v>
      </c>
      <c r="O125" s="61">
        <f>PONew!O125-POOld!O125</f>
        <v>0</v>
      </c>
      <c r="P125" s="61">
        <f>PONew!P125-POOld!P125</f>
        <v>0</v>
      </c>
      <c r="Q125" s="61">
        <f>PONew!Q125-POOld!Q125</f>
        <v>0</v>
      </c>
      <c r="R125" s="61">
        <f>PONew!R125-POOld!R125</f>
        <v>0</v>
      </c>
      <c r="S125" s="61">
        <f>PONew!S125-POOld!S125</f>
        <v>0</v>
      </c>
      <c r="T125" s="61">
        <f>PONew!T125-POOld!T125</f>
        <v>0</v>
      </c>
      <c r="U125" s="61">
        <f>PONew!U125-POOld!U125</f>
        <v>0</v>
      </c>
      <c r="V125" s="61">
        <f>PONew!V125-POOld!V125</f>
        <v>0</v>
      </c>
      <c r="W125" s="61">
        <f>PONew!W125-POOld!W125</f>
        <v>0</v>
      </c>
      <c r="X125" s="42">
        <f t="shared" si="23"/>
        <v>0</v>
      </c>
      <c r="Y125" s="5">
        <f t="shared" si="24"/>
        <v>0</v>
      </c>
      <c r="Z125" s="5">
        <f t="shared" si="25"/>
        <v>0</v>
      </c>
      <c r="AA125" s="6">
        <f t="shared" si="26"/>
        <v>0</v>
      </c>
    </row>
    <row r="126" spans="1:27" x14ac:dyDescent="0.2">
      <c r="A126" s="35">
        <v>125</v>
      </c>
      <c r="B126" s="9" t="s">
        <v>95</v>
      </c>
      <c r="C126" s="60" t="s">
        <v>116</v>
      </c>
      <c r="D126" s="54">
        <f t="shared" si="22"/>
        <v>1</v>
      </c>
      <c r="E126" s="61">
        <f>PONew!E126-POOld!E126</f>
        <v>0</v>
      </c>
      <c r="F126" s="61">
        <f>PONew!F126-POOld!F126</f>
        <v>0</v>
      </c>
      <c r="G126" s="61">
        <f>PONew!G126-POOld!G126</f>
        <v>0</v>
      </c>
      <c r="H126" s="61">
        <f>PONew!H126-POOld!H126</f>
        <v>0</v>
      </c>
      <c r="I126" s="61">
        <f>PONew!I126-POOld!I126</f>
        <v>0</v>
      </c>
      <c r="J126" s="61">
        <f>PONew!J126-POOld!J126</f>
        <v>0</v>
      </c>
      <c r="K126" s="61">
        <f>PONew!K126-POOld!K126</f>
        <v>0</v>
      </c>
      <c r="L126" s="61">
        <f>PONew!L126-POOld!L126</f>
        <v>0</v>
      </c>
      <c r="M126" s="61">
        <f>PONew!M126-POOld!M126</f>
        <v>0</v>
      </c>
      <c r="N126" s="61">
        <f>PONew!N126-POOld!N126</f>
        <v>0</v>
      </c>
      <c r="O126" s="61">
        <f>PONew!O126-POOld!O126</f>
        <v>0</v>
      </c>
      <c r="P126" s="61">
        <f>PONew!P126-POOld!P126</f>
        <v>0</v>
      </c>
      <c r="Q126" s="61">
        <f>PONew!Q126-POOld!Q126</f>
        <v>0</v>
      </c>
      <c r="R126" s="61">
        <f>PONew!R126-POOld!R126</f>
        <v>0</v>
      </c>
      <c r="S126" s="61">
        <f>PONew!S126-POOld!S126</f>
        <v>0</v>
      </c>
      <c r="T126" s="61">
        <f>PONew!T126-POOld!T126</f>
        <v>0</v>
      </c>
      <c r="U126" s="61">
        <f>PONew!U126-POOld!U126</f>
        <v>0</v>
      </c>
      <c r="V126" s="61">
        <f>PONew!V126-POOld!V126</f>
        <v>0</v>
      </c>
      <c r="W126" s="61">
        <f>PONew!W126-POOld!W126</f>
        <v>1</v>
      </c>
      <c r="X126" s="42">
        <f t="shared" si="23"/>
        <v>0</v>
      </c>
      <c r="Y126" s="5">
        <f t="shared" si="24"/>
        <v>0</v>
      </c>
      <c r="Z126" s="5">
        <f t="shared" si="25"/>
        <v>1</v>
      </c>
      <c r="AA126" s="6">
        <f t="shared" si="26"/>
        <v>0</v>
      </c>
    </row>
    <row r="127" spans="1:27" x14ac:dyDescent="0.2">
      <c r="A127" s="35">
        <v>126</v>
      </c>
      <c r="B127" s="9" t="s">
        <v>95</v>
      </c>
      <c r="C127" s="60" t="s">
        <v>117</v>
      </c>
      <c r="D127" s="54">
        <f t="shared" si="22"/>
        <v>0</v>
      </c>
      <c r="E127" s="61">
        <f>PONew!E127-POOld!E127</f>
        <v>0</v>
      </c>
      <c r="F127" s="61">
        <f>PONew!F127-POOld!F127</f>
        <v>-1</v>
      </c>
      <c r="G127" s="61">
        <f>PONew!G127-POOld!G127</f>
        <v>0</v>
      </c>
      <c r="H127" s="61">
        <f>PONew!H127-POOld!H127</f>
        <v>0</v>
      </c>
      <c r="I127" s="61">
        <f>PONew!I127-POOld!I127</f>
        <v>0</v>
      </c>
      <c r="J127" s="61">
        <f>PONew!J127-POOld!J127</f>
        <v>0</v>
      </c>
      <c r="K127" s="61">
        <f>PONew!K127-POOld!K127</f>
        <v>0</v>
      </c>
      <c r="L127" s="61">
        <f>PONew!L127-POOld!L127</f>
        <v>0</v>
      </c>
      <c r="M127" s="61">
        <f>PONew!M127-POOld!M127</f>
        <v>0</v>
      </c>
      <c r="N127" s="61">
        <f>PONew!N127-POOld!N127</f>
        <v>0</v>
      </c>
      <c r="O127" s="61">
        <f>PONew!O127-POOld!O127</f>
        <v>0</v>
      </c>
      <c r="P127" s="61">
        <f>PONew!P127-POOld!P127</f>
        <v>0</v>
      </c>
      <c r="Q127" s="61">
        <f>PONew!Q127-POOld!Q127</f>
        <v>0</v>
      </c>
      <c r="R127" s="61">
        <f>PONew!R127-POOld!R127</f>
        <v>0</v>
      </c>
      <c r="S127" s="61">
        <f>PONew!S127-POOld!S127</f>
        <v>0</v>
      </c>
      <c r="T127" s="61">
        <f>PONew!T127-POOld!T127</f>
        <v>0</v>
      </c>
      <c r="U127" s="61">
        <f>PONew!U127-POOld!U127</f>
        <v>0</v>
      </c>
      <c r="V127" s="61">
        <f>PONew!V127-POOld!V127</f>
        <v>0</v>
      </c>
      <c r="W127" s="61">
        <f>PONew!W127-POOld!W127</f>
        <v>1</v>
      </c>
      <c r="X127" s="42">
        <f t="shared" si="23"/>
        <v>-1</v>
      </c>
      <c r="Y127" s="5">
        <f t="shared" si="24"/>
        <v>0</v>
      </c>
      <c r="Z127" s="5">
        <f t="shared" si="25"/>
        <v>1</v>
      </c>
      <c r="AA127" s="6">
        <f t="shared" si="26"/>
        <v>0</v>
      </c>
    </row>
    <row r="128" spans="1:27" x14ac:dyDescent="0.2">
      <c r="A128" s="35">
        <v>127</v>
      </c>
      <c r="B128" s="9" t="s">
        <v>95</v>
      </c>
      <c r="C128" s="60" t="s">
        <v>118</v>
      </c>
      <c r="D128" s="54">
        <f t="shared" si="22"/>
        <v>-2</v>
      </c>
      <c r="E128" s="61">
        <f>PONew!E128-POOld!E128</f>
        <v>0</v>
      </c>
      <c r="F128" s="61">
        <f>PONew!F128-POOld!F128</f>
        <v>-2</v>
      </c>
      <c r="G128" s="61">
        <f>PONew!G128-POOld!G128</f>
        <v>0</v>
      </c>
      <c r="H128" s="61">
        <f>PONew!H128-POOld!H128</f>
        <v>0</v>
      </c>
      <c r="I128" s="61">
        <f>PONew!I128-POOld!I128</f>
        <v>0</v>
      </c>
      <c r="J128" s="61">
        <f>PONew!J128-POOld!J128</f>
        <v>0</v>
      </c>
      <c r="K128" s="61">
        <f>PONew!K128-POOld!K128</f>
        <v>0</v>
      </c>
      <c r="L128" s="61">
        <f>PONew!L128-POOld!L128</f>
        <v>0</v>
      </c>
      <c r="M128" s="61">
        <f>PONew!M128-POOld!M128</f>
        <v>0</v>
      </c>
      <c r="N128" s="61">
        <f>PONew!N128-POOld!N128</f>
        <v>0</v>
      </c>
      <c r="O128" s="61">
        <f>PONew!O128-POOld!O128</f>
        <v>0</v>
      </c>
      <c r="P128" s="61">
        <f>PONew!P128-POOld!P128</f>
        <v>0</v>
      </c>
      <c r="Q128" s="61">
        <f>PONew!Q128-POOld!Q128</f>
        <v>0</v>
      </c>
      <c r="R128" s="61">
        <f>PONew!R128-POOld!R128</f>
        <v>0</v>
      </c>
      <c r="S128" s="61">
        <f>PONew!S128-POOld!S128</f>
        <v>0</v>
      </c>
      <c r="T128" s="61">
        <f>PONew!T128-POOld!T128</f>
        <v>0</v>
      </c>
      <c r="U128" s="61">
        <f>PONew!U128-POOld!U128</f>
        <v>0</v>
      </c>
      <c r="V128" s="61">
        <f>PONew!V128-POOld!V128</f>
        <v>0</v>
      </c>
      <c r="W128" s="61">
        <f>PONew!W128-POOld!W128</f>
        <v>0</v>
      </c>
      <c r="X128" s="42">
        <f t="shared" si="23"/>
        <v>-2</v>
      </c>
      <c r="Y128" s="5">
        <f t="shared" si="24"/>
        <v>0</v>
      </c>
      <c r="Z128" s="5">
        <f t="shared" si="25"/>
        <v>0</v>
      </c>
      <c r="AA128" s="6">
        <f t="shared" si="26"/>
        <v>0</v>
      </c>
    </row>
    <row r="129" spans="1:27" x14ac:dyDescent="0.2">
      <c r="A129" s="35">
        <v>128</v>
      </c>
      <c r="B129" s="9" t="s">
        <v>95</v>
      </c>
      <c r="C129" s="60" t="s">
        <v>119</v>
      </c>
      <c r="D129" s="54">
        <f t="shared" si="22"/>
        <v>-2</v>
      </c>
      <c r="E129" s="61">
        <f>PONew!E129-POOld!E129</f>
        <v>0</v>
      </c>
      <c r="F129" s="61">
        <f>PONew!F129-POOld!F129</f>
        <v>-1</v>
      </c>
      <c r="G129" s="61">
        <f>PONew!G129-POOld!G129</f>
        <v>0</v>
      </c>
      <c r="H129" s="61">
        <f>PONew!H129-POOld!H129</f>
        <v>0</v>
      </c>
      <c r="I129" s="61">
        <f>PONew!I129-POOld!I129</f>
        <v>0</v>
      </c>
      <c r="J129" s="61">
        <f>PONew!J129-POOld!J129</f>
        <v>0</v>
      </c>
      <c r="K129" s="61">
        <f>PONew!K129-POOld!K129</f>
        <v>0</v>
      </c>
      <c r="L129" s="61">
        <f>PONew!L129-POOld!L129</f>
        <v>0</v>
      </c>
      <c r="M129" s="61">
        <f>PONew!M129-POOld!M129</f>
        <v>0</v>
      </c>
      <c r="N129" s="61">
        <f>PONew!N129-POOld!N129</f>
        <v>0</v>
      </c>
      <c r="O129" s="61">
        <f>PONew!O129-POOld!O129</f>
        <v>0</v>
      </c>
      <c r="P129" s="61">
        <f>PONew!P129-POOld!P129</f>
        <v>0</v>
      </c>
      <c r="Q129" s="61">
        <f>PONew!Q129-POOld!Q129</f>
        <v>0</v>
      </c>
      <c r="R129" s="61">
        <f>PONew!R129-POOld!R129</f>
        <v>0</v>
      </c>
      <c r="S129" s="61">
        <f>PONew!S129-POOld!S129</f>
        <v>0</v>
      </c>
      <c r="T129" s="61">
        <f>PONew!T129-POOld!T129</f>
        <v>0</v>
      </c>
      <c r="U129" s="61">
        <f>PONew!U129-POOld!U129</f>
        <v>0</v>
      </c>
      <c r="V129" s="61">
        <f>PONew!V129-POOld!V129</f>
        <v>0</v>
      </c>
      <c r="W129" s="61">
        <f>PONew!W129-POOld!W129</f>
        <v>-1</v>
      </c>
      <c r="X129" s="42">
        <f t="shared" si="23"/>
        <v>-1</v>
      </c>
      <c r="Y129" s="5">
        <f t="shared" si="24"/>
        <v>0</v>
      </c>
      <c r="Z129" s="5">
        <f t="shared" si="25"/>
        <v>-1</v>
      </c>
      <c r="AA129" s="6">
        <f t="shared" si="26"/>
        <v>0</v>
      </c>
    </row>
    <row r="130" spans="1:27" x14ac:dyDescent="0.2">
      <c r="A130" s="35">
        <v>129</v>
      </c>
      <c r="B130" s="9" t="s">
        <v>95</v>
      </c>
      <c r="C130" s="60" t="s">
        <v>120</v>
      </c>
      <c r="D130" s="54">
        <f t="shared" si="22"/>
        <v>1</v>
      </c>
      <c r="E130" s="61">
        <f>PONew!E130-POOld!E130</f>
        <v>0</v>
      </c>
      <c r="F130" s="61">
        <f>PONew!F130-POOld!F130</f>
        <v>0</v>
      </c>
      <c r="G130" s="61">
        <f>PONew!G130-POOld!G130</f>
        <v>0</v>
      </c>
      <c r="H130" s="61">
        <f>PONew!H130-POOld!H130</f>
        <v>0</v>
      </c>
      <c r="I130" s="61">
        <f>PONew!I130-POOld!I130</f>
        <v>0</v>
      </c>
      <c r="J130" s="61">
        <f>PONew!J130-POOld!J130</f>
        <v>0</v>
      </c>
      <c r="K130" s="61">
        <f>PONew!K130-POOld!K130</f>
        <v>0</v>
      </c>
      <c r="L130" s="61">
        <f>PONew!L130-POOld!L130</f>
        <v>0</v>
      </c>
      <c r="M130" s="61">
        <f>PONew!M130-POOld!M130</f>
        <v>0</v>
      </c>
      <c r="N130" s="61">
        <f>PONew!N130-POOld!N130</f>
        <v>0</v>
      </c>
      <c r="O130" s="61">
        <f>PONew!O130-POOld!O130</f>
        <v>0</v>
      </c>
      <c r="P130" s="61">
        <f>PONew!P130-POOld!P130</f>
        <v>0</v>
      </c>
      <c r="Q130" s="61">
        <f>PONew!Q130-POOld!Q130</f>
        <v>0</v>
      </c>
      <c r="R130" s="61">
        <f>PONew!R130-POOld!R130</f>
        <v>0</v>
      </c>
      <c r="S130" s="61">
        <f>PONew!S130-POOld!S130</f>
        <v>0</v>
      </c>
      <c r="T130" s="61">
        <f>PONew!T130-POOld!T130</f>
        <v>0</v>
      </c>
      <c r="U130" s="61">
        <f>PONew!U130-POOld!U130</f>
        <v>0</v>
      </c>
      <c r="V130" s="61">
        <f>PONew!V130-POOld!V130</f>
        <v>0</v>
      </c>
      <c r="W130" s="61">
        <f>PONew!W130-POOld!W130</f>
        <v>1</v>
      </c>
      <c r="X130" s="42">
        <f t="shared" si="23"/>
        <v>0</v>
      </c>
      <c r="Y130" s="5">
        <f t="shared" si="24"/>
        <v>0</v>
      </c>
      <c r="Z130" s="5">
        <f t="shared" si="25"/>
        <v>1</v>
      </c>
      <c r="AA130" s="6">
        <f t="shared" si="26"/>
        <v>0</v>
      </c>
    </row>
    <row r="131" spans="1:27" x14ac:dyDescent="0.2">
      <c r="A131" s="35">
        <v>130</v>
      </c>
      <c r="B131" s="9" t="s">
        <v>95</v>
      </c>
      <c r="C131" s="60" t="s">
        <v>121</v>
      </c>
      <c r="D131" s="54">
        <f t="shared" si="22"/>
        <v>0</v>
      </c>
      <c r="E131" s="61">
        <f>PONew!E131-POOld!E131</f>
        <v>0</v>
      </c>
      <c r="F131" s="61">
        <f>PONew!F131-POOld!F131</f>
        <v>0</v>
      </c>
      <c r="G131" s="61">
        <f>PONew!G131-POOld!G131</f>
        <v>0</v>
      </c>
      <c r="H131" s="61">
        <f>PONew!H131-POOld!H131</f>
        <v>0</v>
      </c>
      <c r="I131" s="61">
        <f>PONew!I131-POOld!I131</f>
        <v>0</v>
      </c>
      <c r="J131" s="61">
        <f>PONew!J131-POOld!J131</f>
        <v>0</v>
      </c>
      <c r="K131" s="61">
        <f>PONew!K131-POOld!K131</f>
        <v>0</v>
      </c>
      <c r="L131" s="61">
        <f>PONew!L131-POOld!L131</f>
        <v>0</v>
      </c>
      <c r="M131" s="61">
        <f>PONew!M131-POOld!M131</f>
        <v>0</v>
      </c>
      <c r="N131" s="61">
        <f>PONew!N131-POOld!N131</f>
        <v>0</v>
      </c>
      <c r="O131" s="61">
        <f>PONew!O131-POOld!O131</f>
        <v>0</v>
      </c>
      <c r="P131" s="61">
        <f>PONew!P131-POOld!P131</f>
        <v>0</v>
      </c>
      <c r="Q131" s="61">
        <f>PONew!Q131-POOld!Q131</f>
        <v>0</v>
      </c>
      <c r="R131" s="61">
        <f>PONew!R131-POOld!R131</f>
        <v>0</v>
      </c>
      <c r="S131" s="61">
        <f>PONew!S131-POOld!S131</f>
        <v>0</v>
      </c>
      <c r="T131" s="61">
        <f>PONew!T131-POOld!T131</f>
        <v>0</v>
      </c>
      <c r="U131" s="61">
        <f>PONew!U131-POOld!U131</f>
        <v>0</v>
      </c>
      <c r="V131" s="61">
        <f>PONew!V131-POOld!V131</f>
        <v>0</v>
      </c>
      <c r="W131" s="61">
        <f>PONew!W131-POOld!W131</f>
        <v>0</v>
      </c>
      <c r="X131" s="42">
        <f t="shared" si="23"/>
        <v>0</v>
      </c>
      <c r="Y131" s="5">
        <f t="shared" si="24"/>
        <v>0</v>
      </c>
      <c r="Z131" s="5">
        <f t="shared" si="25"/>
        <v>0</v>
      </c>
      <c r="AA131" s="6">
        <f t="shared" si="26"/>
        <v>0</v>
      </c>
    </row>
    <row r="132" spans="1:27" x14ac:dyDescent="0.2">
      <c r="A132" s="35">
        <v>131</v>
      </c>
      <c r="B132" s="9" t="s">
        <v>95</v>
      </c>
      <c r="C132" s="60" t="s">
        <v>122</v>
      </c>
      <c r="D132" s="54">
        <f t="shared" si="22"/>
        <v>1</v>
      </c>
      <c r="E132" s="61">
        <f>PONew!E132-POOld!E132</f>
        <v>0</v>
      </c>
      <c r="F132" s="61">
        <f>PONew!F132-POOld!F132</f>
        <v>0</v>
      </c>
      <c r="G132" s="61">
        <f>PONew!G132-POOld!G132</f>
        <v>0</v>
      </c>
      <c r="H132" s="61">
        <f>PONew!H132-POOld!H132</f>
        <v>0</v>
      </c>
      <c r="I132" s="61">
        <f>PONew!I132-POOld!I132</f>
        <v>0</v>
      </c>
      <c r="J132" s="61">
        <f>PONew!J132-POOld!J132</f>
        <v>0</v>
      </c>
      <c r="K132" s="61">
        <f>PONew!K132-POOld!K132</f>
        <v>0</v>
      </c>
      <c r="L132" s="61">
        <f>PONew!L132-POOld!L132</f>
        <v>0</v>
      </c>
      <c r="M132" s="61">
        <f>PONew!M132-POOld!M132</f>
        <v>0</v>
      </c>
      <c r="N132" s="61">
        <f>PONew!N132-POOld!N132</f>
        <v>0</v>
      </c>
      <c r="O132" s="61">
        <f>PONew!O132-POOld!O132</f>
        <v>0</v>
      </c>
      <c r="P132" s="61">
        <f>PONew!P132-POOld!P132</f>
        <v>0</v>
      </c>
      <c r="Q132" s="61">
        <f>PONew!Q132-POOld!Q132</f>
        <v>0</v>
      </c>
      <c r="R132" s="61">
        <f>PONew!R132-POOld!R132</f>
        <v>0</v>
      </c>
      <c r="S132" s="61">
        <f>PONew!S132-POOld!S132</f>
        <v>0</v>
      </c>
      <c r="T132" s="61">
        <f>PONew!T132-POOld!T132</f>
        <v>0</v>
      </c>
      <c r="U132" s="61">
        <f>PONew!U132-POOld!U132</f>
        <v>0</v>
      </c>
      <c r="V132" s="61">
        <f>PONew!V132-POOld!V132</f>
        <v>0</v>
      </c>
      <c r="W132" s="61">
        <f>PONew!W132-POOld!W132</f>
        <v>1</v>
      </c>
      <c r="X132" s="42">
        <f t="shared" si="23"/>
        <v>0</v>
      </c>
      <c r="Y132" s="5">
        <f t="shared" si="24"/>
        <v>0</v>
      </c>
      <c r="Z132" s="5">
        <f t="shared" si="25"/>
        <v>1</v>
      </c>
      <c r="AA132" s="6">
        <f t="shared" si="26"/>
        <v>0</v>
      </c>
    </row>
    <row r="133" spans="1:27" x14ac:dyDescent="0.2">
      <c r="A133" s="35">
        <v>132</v>
      </c>
      <c r="B133" s="9" t="s">
        <v>95</v>
      </c>
      <c r="C133" s="60" t="s">
        <v>61</v>
      </c>
      <c r="D133" s="54">
        <f t="shared" si="22"/>
        <v>-1</v>
      </c>
      <c r="E133" s="61">
        <f>PONew!E133-POOld!E133</f>
        <v>0</v>
      </c>
      <c r="F133" s="61">
        <f>PONew!F133-POOld!F133</f>
        <v>-1</v>
      </c>
      <c r="G133" s="61">
        <f>PONew!G133-POOld!G133</f>
        <v>0</v>
      </c>
      <c r="H133" s="61">
        <f>PONew!H133-POOld!H133</f>
        <v>0</v>
      </c>
      <c r="I133" s="61">
        <f>PONew!I133-POOld!I133</f>
        <v>0</v>
      </c>
      <c r="J133" s="61">
        <f>PONew!J133-POOld!J133</f>
        <v>0</v>
      </c>
      <c r="K133" s="61">
        <f>PONew!K133-POOld!K133</f>
        <v>0</v>
      </c>
      <c r="L133" s="61">
        <f>PONew!L133-POOld!L133</f>
        <v>0</v>
      </c>
      <c r="M133" s="61">
        <f>PONew!M133-POOld!M133</f>
        <v>0</v>
      </c>
      <c r="N133" s="61">
        <f>PONew!N133-POOld!N133</f>
        <v>0</v>
      </c>
      <c r="O133" s="61">
        <f>PONew!O133-POOld!O133</f>
        <v>0</v>
      </c>
      <c r="P133" s="61">
        <f>PONew!P133-POOld!P133</f>
        <v>0</v>
      </c>
      <c r="Q133" s="61">
        <f>PONew!Q133-POOld!Q133</f>
        <v>0</v>
      </c>
      <c r="R133" s="61">
        <f>PONew!R133-POOld!R133</f>
        <v>0</v>
      </c>
      <c r="S133" s="61">
        <f>PONew!S133-POOld!S133</f>
        <v>0</v>
      </c>
      <c r="T133" s="61">
        <f>PONew!T133-POOld!T133</f>
        <v>0</v>
      </c>
      <c r="U133" s="61">
        <f>PONew!U133-POOld!U133</f>
        <v>0</v>
      </c>
      <c r="V133" s="61">
        <f>PONew!V133-POOld!V133</f>
        <v>0</v>
      </c>
      <c r="W133" s="61">
        <f>PONew!W133-POOld!W133</f>
        <v>0</v>
      </c>
      <c r="X133" s="42">
        <f t="shared" si="23"/>
        <v>-1</v>
      </c>
      <c r="Y133" s="5">
        <f t="shared" si="24"/>
        <v>0</v>
      </c>
      <c r="Z133" s="5">
        <f t="shared" si="25"/>
        <v>0</v>
      </c>
      <c r="AA133" s="6">
        <f t="shared" si="26"/>
        <v>0</v>
      </c>
    </row>
    <row r="134" spans="1:27" x14ac:dyDescent="0.2">
      <c r="A134" s="35">
        <v>133</v>
      </c>
      <c r="B134" s="9" t="s">
        <v>95</v>
      </c>
      <c r="C134" s="60" t="s">
        <v>123</v>
      </c>
      <c r="D134" s="54">
        <f t="shared" si="22"/>
        <v>0</v>
      </c>
      <c r="E134" s="61">
        <f>PONew!E134-POOld!E134</f>
        <v>0</v>
      </c>
      <c r="F134" s="61">
        <f>PONew!F134-POOld!F134</f>
        <v>0</v>
      </c>
      <c r="G134" s="61">
        <f>PONew!G134-POOld!G134</f>
        <v>0</v>
      </c>
      <c r="H134" s="61">
        <f>PONew!H134-POOld!H134</f>
        <v>0</v>
      </c>
      <c r="I134" s="61">
        <f>PONew!I134-POOld!I134</f>
        <v>0</v>
      </c>
      <c r="J134" s="61">
        <f>PONew!J134-POOld!J134</f>
        <v>0</v>
      </c>
      <c r="K134" s="61">
        <f>PONew!K134-POOld!K134</f>
        <v>0</v>
      </c>
      <c r="L134" s="61">
        <f>PONew!L134-POOld!L134</f>
        <v>0</v>
      </c>
      <c r="M134" s="61">
        <f>PONew!M134-POOld!M134</f>
        <v>0</v>
      </c>
      <c r="N134" s="61">
        <f>PONew!N134-POOld!N134</f>
        <v>0</v>
      </c>
      <c r="O134" s="61">
        <f>PONew!O134-POOld!O134</f>
        <v>0</v>
      </c>
      <c r="P134" s="61">
        <f>PONew!P134-POOld!P134</f>
        <v>0</v>
      </c>
      <c r="Q134" s="61">
        <f>PONew!Q134-POOld!Q134</f>
        <v>0</v>
      </c>
      <c r="R134" s="61">
        <f>PONew!R134-POOld!R134</f>
        <v>0</v>
      </c>
      <c r="S134" s="61">
        <f>PONew!S134-POOld!S134</f>
        <v>0</v>
      </c>
      <c r="T134" s="61">
        <f>PONew!T134-POOld!T134</f>
        <v>0</v>
      </c>
      <c r="U134" s="61">
        <f>PONew!U134-POOld!U134</f>
        <v>0</v>
      </c>
      <c r="V134" s="61">
        <f>PONew!V134-POOld!V134</f>
        <v>0</v>
      </c>
      <c r="W134" s="61">
        <f>PONew!W134-POOld!W134</f>
        <v>0</v>
      </c>
      <c r="X134" s="42">
        <f t="shared" si="23"/>
        <v>0</v>
      </c>
      <c r="Y134" s="5">
        <f t="shared" si="24"/>
        <v>0</v>
      </c>
      <c r="Z134" s="5">
        <f t="shared" si="25"/>
        <v>0</v>
      </c>
      <c r="AA134" s="6">
        <f t="shared" si="26"/>
        <v>0</v>
      </c>
    </row>
    <row r="135" spans="1:27" x14ac:dyDescent="0.2">
      <c r="A135" s="35">
        <v>134</v>
      </c>
      <c r="B135" s="9" t="s">
        <v>95</v>
      </c>
      <c r="C135" s="60" t="s">
        <v>124</v>
      </c>
      <c r="D135" s="54">
        <f t="shared" ref="D135:D161" si="27">SUM(E135:W135)</f>
        <v>0</v>
      </c>
      <c r="E135" s="61">
        <f>PONew!E135-POOld!E135</f>
        <v>0</v>
      </c>
      <c r="F135" s="61">
        <f>PONew!F135-POOld!F135</f>
        <v>0</v>
      </c>
      <c r="G135" s="61">
        <f>PONew!G135-POOld!G135</f>
        <v>0</v>
      </c>
      <c r="H135" s="61">
        <f>PONew!H135-POOld!H135</f>
        <v>0</v>
      </c>
      <c r="I135" s="61">
        <f>PONew!I135-POOld!I135</f>
        <v>0</v>
      </c>
      <c r="J135" s="61">
        <f>PONew!J135-POOld!J135</f>
        <v>0</v>
      </c>
      <c r="K135" s="61">
        <f>PONew!K135-POOld!K135</f>
        <v>0</v>
      </c>
      <c r="L135" s="61">
        <f>PONew!L135-POOld!L135</f>
        <v>0</v>
      </c>
      <c r="M135" s="61">
        <f>PONew!M135-POOld!M135</f>
        <v>0</v>
      </c>
      <c r="N135" s="61">
        <f>PONew!N135-POOld!N135</f>
        <v>0</v>
      </c>
      <c r="O135" s="61">
        <f>PONew!O135-POOld!O135</f>
        <v>0</v>
      </c>
      <c r="P135" s="61">
        <f>PONew!P135-POOld!P135</f>
        <v>0</v>
      </c>
      <c r="Q135" s="61">
        <f>PONew!Q135-POOld!Q135</f>
        <v>0</v>
      </c>
      <c r="R135" s="61">
        <f>PONew!R135-POOld!R135</f>
        <v>0</v>
      </c>
      <c r="S135" s="61">
        <f>PONew!S135-POOld!S135</f>
        <v>0</v>
      </c>
      <c r="T135" s="61">
        <f>PONew!T135-POOld!T135</f>
        <v>0</v>
      </c>
      <c r="U135" s="61">
        <f>PONew!U135-POOld!U135</f>
        <v>0</v>
      </c>
      <c r="V135" s="61">
        <f>PONew!V135-POOld!V135</f>
        <v>0</v>
      </c>
      <c r="W135" s="61">
        <f>PONew!W135-POOld!W135</f>
        <v>0</v>
      </c>
      <c r="X135" s="42">
        <f t="shared" ref="X135:X161" si="28">SUM(E135:O135)</f>
        <v>0</v>
      </c>
      <c r="Y135" s="5">
        <f t="shared" ref="Y135:Y161" si="29">SUM(P135:V135)</f>
        <v>0</v>
      </c>
      <c r="Z135" s="5">
        <f t="shared" ref="Z135:Z161" si="30">SUM(W135)</f>
        <v>0</v>
      </c>
      <c r="AA135" s="6">
        <f t="shared" ref="AA135:AA161" si="31">D135-X135-Y135-Z135</f>
        <v>0</v>
      </c>
    </row>
    <row r="136" spans="1:27" x14ac:dyDescent="0.2">
      <c r="A136" s="35">
        <v>135</v>
      </c>
      <c r="B136" s="9" t="s">
        <v>95</v>
      </c>
      <c r="C136" s="60" t="s">
        <v>125</v>
      </c>
      <c r="D136" s="54">
        <f t="shared" si="27"/>
        <v>-1</v>
      </c>
      <c r="E136" s="61">
        <f>PONew!E136-POOld!E136</f>
        <v>0</v>
      </c>
      <c r="F136" s="61">
        <f>PONew!F136-POOld!F136</f>
        <v>-1</v>
      </c>
      <c r="G136" s="61">
        <f>PONew!G136-POOld!G136</f>
        <v>0</v>
      </c>
      <c r="H136" s="61">
        <f>PONew!H136-POOld!H136</f>
        <v>0</v>
      </c>
      <c r="I136" s="61">
        <f>PONew!I136-POOld!I136</f>
        <v>0</v>
      </c>
      <c r="J136" s="61">
        <f>PONew!J136-POOld!J136</f>
        <v>0</v>
      </c>
      <c r="K136" s="61">
        <f>PONew!K136-POOld!K136</f>
        <v>0</v>
      </c>
      <c r="L136" s="61">
        <f>PONew!L136-POOld!L136</f>
        <v>0</v>
      </c>
      <c r="M136" s="61">
        <f>PONew!M136-POOld!M136</f>
        <v>0</v>
      </c>
      <c r="N136" s="61">
        <f>PONew!N136-POOld!N136</f>
        <v>0</v>
      </c>
      <c r="O136" s="61">
        <f>PONew!O136-POOld!O136</f>
        <v>0</v>
      </c>
      <c r="P136" s="61">
        <f>PONew!P136-POOld!P136</f>
        <v>0</v>
      </c>
      <c r="Q136" s="61">
        <f>PONew!Q136-POOld!Q136</f>
        <v>0</v>
      </c>
      <c r="R136" s="61">
        <f>PONew!R136-POOld!R136</f>
        <v>0</v>
      </c>
      <c r="S136" s="61">
        <f>PONew!S136-POOld!S136</f>
        <v>0</v>
      </c>
      <c r="T136" s="61">
        <f>PONew!T136-POOld!T136</f>
        <v>0</v>
      </c>
      <c r="U136" s="61">
        <f>PONew!U136-POOld!U136</f>
        <v>0</v>
      </c>
      <c r="V136" s="61">
        <f>PONew!V136-POOld!V136</f>
        <v>0</v>
      </c>
      <c r="W136" s="61">
        <f>PONew!W136-POOld!W136</f>
        <v>0</v>
      </c>
      <c r="X136" s="42">
        <f t="shared" si="28"/>
        <v>-1</v>
      </c>
      <c r="Y136" s="5">
        <f t="shared" si="29"/>
        <v>0</v>
      </c>
      <c r="Z136" s="5">
        <f t="shared" si="30"/>
        <v>0</v>
      </c>
      <c r="AA136" s="6">
        <f t="shared" si="31"/>
        <v>0</v>
      </c>
    </row>
    <row r="137" spans="1:27" x14ac:dyDescent="0.2">
      <c r="A137" s="35">
        <v>136</v>
      </c>
      <c r="B137" s="9" t="s">
        <v>95</v>
      </c>
      <c r="C137" s="60" t="s">
        <v>37</v>
      </c>
      <c r="D137" s="54">
        <f t="shared" si="27"/>
        <v>-1</v>
      </c>
      <c r="E137" s="61">
        <f>PONew!E137-POOld!E137</f>
        <v>0</v>
      </c>
      <c r="F137" s="61">
        <f>PONew!F137-POOld!F137</f>
        <v>0</v>
      </c>
      <c r="G137" s="61">
        <f>PONew!G137-POOld!G137</f>
        <v>0</v>
      </c>
      <c r="H137" s="61">
        <f>PONew!H137-POOld!H137</f>
        <v>0</v>
      </c>
      <c r="I137" s="61">
        <f>PONew!I137-POOld!I137</f>
        <v>0</v>
      </c>
      <c r="J137" s="61">
        <f>PONew!J137-POOld!J137</f>
        <v>0</v>
      </c>
      <c r="K137" s="61">
        <f>PONew!K137-POOld!K137</f>
        <v>0</v>
      </c>
      <c r="L137" s="61">
        <f>PONew!L137-POOld!L137</f>
        <v>0</v>
      </c>
      <c r="M137" s="61">
        <f>PONew!M137-POOld!M137</f>
        <v>0</v>
      </c>
      <c r="N137" s="61">
        <f>PONew!N137-POOld!N137</f>
        <v>0</v>
      </c>
      <c r="O137" s="61">
        <f>PONew!O137-POOld!O137</f>
        <v>0</v>
      </c>
      <c r="P137" s="61">
        <f>PONew!P137-POOld!P137</f>
        <v>0</v>
      </c>
      <c r="Q137" s="61">
        <f>PONew!Q137-POOld!Q137</f>
        <v>-1</v>
      </c>
      <c r="R137" s="61">
        <f>PONew!R137-POOld!R137</f>
        <v>0</v>
      </c>
      <c r="S137" s="61">
        <f>PONew!S137-POOld!S137</f>
        <v>0</v>
      </c>
      <c r="T137" s="61">
        <f>PONew!T137-POOld!T137</f>
        <v>0</v>
      </c>
      <c r="U137" s="61">
        <f>PONew!U137-POOld!U137</f>
        <v>0</v>
      </c>
      <c r="V137" s="61">
        <f>PONew!V137-POOld!V137</f>
        <v>0</v>
      </c>
      <c r="W137" s="61">
        <f>PONew!W137-POOld!W137</f>
        <v>0</v>
      </c>
      <c r="X137" s="42">
        <f t="shared" si="28"/>
        <v>0</v>
      </c>
      <c r="Y137" s="5">
        <f t="shared" si="29"/>
        <v>-1</v>
      </c>
      <c r="Z137" s="5">
        <f t="shared" si="30"/>
        <v>0</v>
      </c>
      <c r="AA137" s="6">
        <f t="shared" si="31"/>
        <v>0</v>
      </c>
    </row>
    <row r="138" spans="1:27" x14ac:dyDescent="0.2">
      <c r="A138" s="35">
        <v>137</v>
      </c>
      <c r="B138" s="9" t="s">
        <v>95</v>
      </c>
      <c r="C138" s="60" t="s">
        <v>126</v>
      </c>
      <c r="D138" s="54">
        <f t="shared" si="27"/>
        <v>-1</v>
      </c>
      <c r="E138" s="61">
        <f>PONew!E138-POOld!E138</f>
        <v>0</v>
      </c>
      <c r="F138" s="61">
        <f>PONew!F138-POOld!F138</f>
        <v>-1</v>
      </c>
      <c r="G138" s="61">
        <f>PONew!G138-POOld!G138</f>
        <v>0</v>
      </c>
      <c r="H138" s="61">
        <f>PONew!H138-POOld!H138</f>
        <v>0</v>
      </c>
      <c r="I138" s="61">
        <f>PONew!I138-POOld!I138</f>
        <v>0</v>
      </c>
      <c r="J138" s="61">
        <f>PONew!J138-POOld!J138</f>
        <v>0</v>
      </c>
      <c r="K138" s="61">
        <f>PONew!K138-POOld!K138</f>
        <v>0</v>
      </c>
      <c r="L138" s="61">
        <f>PONew!L138-POOld!L138</f>
        <v>0</v>
      </c>
      <c r="M138" s="61">
        <f>PONew!M138-POOld!M138</f>
        <v>0</v>
      </c>
      <c r="N138" s="61">
        <f>PONew!N138-POOld!N138</f>
        <v>0</v>
      </c>
      <c r="O138" s="61">
        <f>PONew!O138-POOld!O138</f>
        <v>0</v>
      </c>
      <c r="P138" s="61">
        <f>PONew!P138-POOld!P138</f>
        <v>0</v>
      </c>
      <c r="Q138" s="61">
        <f>PONew!Q138-POOld!Q138</f>
        <v>0</v>
      </c>
      <c r="R138" s="61">
        <f>PONew!R138-POOld!R138</f>
        <v>0</v>
      </c>
      <c r="S138" s="61">
        <f>PONew!S138-POOld!S138</f>
        <v>0</v>
      </c>
      <c r="T138" s="61">
        <f>PONew!T138-POOld!T138</f>
        <v>0</v>
      </c>
      <c r="U138" s="61">
        <f>PONew!U138-POOld!U138</f>
        <v>0</v>
      </c>
      <c r="V138" s="61">
        <f>PONew!V138-POOld!V138</f>
        <v>0</v>
      </c>
      <c r="W138" s="61">
        <f>PONew!W138-POOld!W138</f>
        <v>0</v>
      </c>
      <c r="X138" s="42">
        <f t="shared" si="28"/>
        <v>-1</v>
      </c>
      <c r="Y138" s="5">
        <f t="shared" si="29"/>
        <v>0</v>
      </c>
      <c r="Z138" s="5">
        <f t="shared" si="30"/>
        <v>0</v>
      </c>
      <c r="AA138" s="6">
        <f t="shared" si="31"/>
        <v>0</v>
      </c>
    </row>
    <row r="139" spans="1:27" x14ac:dyDescent="0.2">
      <c r="A139" s="35">
        <v>138</v>
      </c>
      <c r="B139" s="9" t="s">
        <v>95</v>
      </c>
      <c r="C139" s="60" t="s">
        <v>127</v>
      </c>
      <c r="D139" s="54">
        <f t="shared" si="27"/>
        <v>1</v>
      </c>
      <c r="E139" s="61">
        <f>PONew!E139-POOld!E139</f>
        <v>0</v>
      </c>
      <c r="F139" s="61">
        <f>PONew!F139-POOld!F139</f>
        <v>0</v>
      </c>
      <c r="G139" s="61">
        <f>PONew!G139-POOld!G139</f>
        <v>0</v>
      </c>
      <c r="H139" s="61">
        <f>PONew!H139-POOld!H139</f>
        <v>0</v>
      </c>
      <c r="I139" s="61">
        <f>PONew!I139-POOld!I139</f>
        <v>0</v>
      </c>
      <c r="J139" s="61">
        <f>PONew!J139-POOld!J139</f>
        <v>0</v>
      </c>
      <c r="K139" s="61">
        <f>PONew!K139-POOld!K139</f>
        <v>0</v>
      </c>
      <c r="L139" s="61">
        <f>PONew!L139-POOld!L139</f>
        <v>0</v>
      </c>
      <c r="M139" s="61">
        <f>PONew!M139-POOld!M139</f>
        <v>0</v>
      </c>
      <c r="N139" s="61">
        <f>PONew!N139-POOld!N139</f>
        <v>0</v>
      </c>
      <c r="O139" s="61">
        <f>PONew!O139-POOld!O139</f>
        <v>0</v>
      </c>
      <c r="P139" s="61">
        <f>PONew!P139-POOld!P139</f>
        <v>0</v>
      </c>
      <c r="Q139" s="61">
        <f>PONew!Q139-POOld!Q139</f>
        <v>0</v>
      </c>
      <c r="R139" s="61">
        <f>PONew!R139-POOld!R139</f>
        <v>0</v>
      </c>
      <c r="S139" s="61">
        <f>PONew!S139-POOld!S139</f>
        <v>0</v>
      </c>
      <c r="T139" s="61">
        <f>PONew!T139-POOld!T139</f>
        <v>0</v>
      </c>
      <c r="U139" s="61">
        <f>PONew!U139-POOld!U139</f>
        <v>0</v>
      </c>
      <c r="V139" s="61">
        <f>PONew!V139-POOld!V139</f>
        <v>0</v>
      </c>
      <c r="W139" s="61">
        <f>PONew!W139-POOld!W139</f>
        <v>1</v>
      </c>
      <c r="X139" s="42">
        <f t="shared" si="28"/>
        <v>0</v>
      </c>
      <c r="Y139" s="5">
        <f t="shared" si="29"/>
        <v>0</v>
      </c>
      <c r="Z139" s="5">
        <f t="shared" si="30"/>
        <v>1</v>
      </c>
      <c r="AA139" s="6">
        <f t="shared" si="31"/>
        <v>0</v>
      </c>
    </row>
    <row r="140" spans="1:27" x14ac:dyDescent="0.2">
      <c r="A140" s="35">
        <v>139</v>
      </c>
      <c r="B140" s="9" t="s">
        <v>95</v>
      </c>
      <c r="C140" s="60" t="s">
        <v>128</v>
      </c>
      <c r="D140" s="54">
        <f t="shared" si="27"/>
        <v>1</v>
      </c>
      <c r="E140" s="61">
        <f>PONew!E140-POOld!E140</f>
        <v>0</v>
      </c>
      <c r="F140" s="61">
        <f>PONew!F140-POOld!F140</f>
        <v>0</v>
      </c>
      <c r="G140" s="61">
        <f>PONew!G140-POOld!G140</f>
        <v>0</v>
      </c>
      <c r="H140" s="61">
        <f>PONew!H140-POOld!H140</f>
        <v>0</v>
      </c>
      <c r="I140" s="61">
        <f>PONew!I140-POOld!I140</f>
        <v>0</v>
      </c>
      <c r="J140" s="61">
        <f>PONew!J140-POOld!J140</f>
        <v>0</v>
      </c>
      <c r="K140" s="61">
        <f>PONew!K140-POOld!K140</f>
        <v>0</v>
      </c>
      <c r="L140" s="61">
        <f>PONew!L140-POOld!L140</f>
        <v>0</v>
      </c>
      <c r="M140" s="61">
        <f>PONew!M140-POOld!M140</f>
        <v>0</v>
      </c>
      <c r="N140" s="61">
        <f>PONew!N140-POOld!N140</f>
        <v>0</v>
      </c>
      <c r="O140" s="61">
        <f>PONew!O140-POOld!O140</f>
        <v>0</v>
      </c>
      <c r="P140" s="61">
        <f>PONew!P140-POOld!P140</f>
        <v>0</v>
      </c>
      <c r="Q140" s="61">
        <f>PONew!Q140-POOld!Q140</f>
        <v>0</v>
      </c>
      <c r="R140" s="61">
        <f>PONew!R140-POOld!R140</f>
        <v>0</v>
      </c>
      <c r="S140" s="61">
        <f>PONew!S140-POOld!S140</f>
        <v>0</v>
      </c>
      <c r="T140" s="61">
        <f>PONew!T140-POOld!T140</f>
        <v>0</v>
      </c>
      <c r="U140" s="61">
        <f>PONew!U140-POOld!U140</f>
        <v>0</v>
      </c>
      <c r="V140" s="61">
        <f>PONew!V140-POOld!V140</f>
        <v>0</v>
      </c>
      <c r="W140" s="61">
        <f>PONew!W140-POOld!W140</f>
        <v>1</v>
      </c>
      <c r="X140" s="42">
        <f t="shared" si="28"/>
        <v>0</v>
      </c>
      <c r="Y140" s="5">
        <f t="shared" si="29"/>
        <v>0</v>
      </c>
      <c r="Z140" s="5">
        <f t="shared" si="30"/>
        <v>1</v>
      </c>
      <c r="AA140" s="6">
        <f t="shared" si="31"/>
        <v>0</v>
      </c>
    </row>
    <row r="141" spans="1:27" x14ac:dyDescent="0.2">
      <c r="A141" s="35">
        <v>140</v>
      </c>
      <c r="B141" s="9" t="s">
        <v>95</v>
      </c>
      <c r="C141" s="60" t="s">
        <v>129</v>
      </c>
      <c r="D141" s="54">
        <f t="shared" si="27"/>
        <v>-1</v>
      </c>
      <c r="E141" s="61">
        <f>PONew!E141-POOld!E141</f>
        <v>0</v>
      </c>
      <c r="F141" s="61">
        <f>PONew!F141-POOld!F141</f>
        <v>-1</v>
      </c>
      <c r="G141" s="61">
        <f>PONew!G141-POOld!G141</f>
        <v>0</v>
      </c>
      <c r="H141" s="61">
        <f>PONew!H141-POOld!H141</f>
        <v>0</v>
      </c>
      <c r="I141" s="61">
        <f>PONew!I141-POOld!I141</f>
        <v>0</v>
      </c>
      <c r="J141" s="61">
        <f>PONew!J141-POOld!J141</f>
        <v>0</v>
      </c>
      <c r="K141" s="61">
        <f>PONew!K141-POOld!K141</f>
        <v>0</v>
      </c>
      <c r="L141" s="61">
        <f>PONew!L141-POOld!L141</f>
        <v>0</v>
      </c>
      <c r="M141" s="61">
        <f>PONew!M141-POOld!M141</f>
        <v>0</v>
      </c>
      <c r="N141" s="61">
        <f>PONew!N141-POOld!N141</f>
        <v>0</v>
      </c>
      <c r="O141" s="61">
        <f>PONew!O141-POOld!O141</f>
        <v>0</v>
      </c>
      <c r="P141" s="61">
        <f>PONew!P141-POOld!P141</f>
        <v>0</v>
      </c>
      <c r="Q141" s="61">
        <f>PONew!Q141-POOld!Q141</f>
        <v>0</v>
      </c>
      <c r="R141" s="61">
        <f>PONew!R141-POOld!R141</f>
        <v>0</v>
      </c>
      <c r="S141" s="61">
        <f>PONew!S141-POOld!S141</f>
        <v>0</v>
      </c>
      <c r="T141" s="61">
        <f>PONew!T141-POOld!T141</f>
        <v>0</v>
      </c>
      <c r="U141" s="61">
        <f>PONew!U141-POOld!U141</f>
        <v>0</v>
      </c>
      <c r="V141" s="61">
        <f>PONew!V141-POOld!V141</f>
        <v>0</v>
      </c>
      <c r="W141" s="61">
        <f>PONew!W141-POOld!W141</f>
        <v>0</v>
      </c>
      <c r="X141" s="42">
        <f t="shared" si="28"/>
        <v>-1</v>
      </c>
      <c r="Y141" s="5">
        <f t="shared" si="29"/>
        <v>0</v>
      </c>
      <c r="Z141" s="5">
        <f t="shared" si="30"/>
        <v>0</v>
      </c>
      <c r="AA141" s="6">
        <f t="shared" si="31"/>
        <v>0</v>
      </c>
    </row>
    <row r="142" spans="1:27" x14ac:dyDescent="0.2">
      <c r="A142" s="35">
        <v>141</v>
      </c>
      <c r="B142" s="9" t="s">
        <v>95</v>
      </c>
      <c r="C142" s="60" t="s">
        <v>130</v>
      </c>
      <c r="D142" s="54">
        <f t="shared" si="27"/>
        <v>0</v>
      </c>
      <c r="E142" s="61">
        <f>PONew!E142-POOld!E142</f>
        <v>0</v>
      </c>
      <c r="F142" s="61">
        <f>PONew!F142-POOld!F142</f>
        <v>-1</v>
      </c>
      <c r="G142" s="61">
        <f>PONew!G142-POOld!G142</f>
        <v>0</v>
      </c>
      <c r="H142" s="61">
        <f>PONew!H142-POOld!H142</f>
        <v>0</v>
      </c>
      <c r="I142" s="61">
        <f>PONew!I142-POOld!I142</f>
        <v>0</v>
      </c>
      <c r="J142" s="61">
        <f>PONew!J142-POOld!J142</f>
        <v>0</v>
      </c>
      <c r="K142" s="61">
        <f>PONew!K142-POOld!K142</f>
        <v>0</v>
      </c>
      <c r="L142" s="61">
        <f>PONew!L142-POOld!L142</f>
        <v>0</v>
      </c>
      <c r="M142" s="61">
        <f>PONew!M142-POOld!M142</f>
        <v>0</v>
      </c>
      <c r="N142" s="61">
        <f>PONew!N142-POOld!N142</f>
        <v>0</v>
      </c>
      <c r="O142" s="61">
        <f>PONew!O142-POOld!O142</f>
        <v>0</v>
      </c>
      <c r="P142" s="61">
        <f>PONew!P142-POOld!P142</f>
        <v>0</v>
      </c>
      <c r="Q142" s="61">
        <f>PONew!Q142-POOld!Q142</f>
        <v>0</v>
      </c>
      <c r="R142" s="61">
        <f>PONew!R142-POOld!R142</f>
        <v>0</v>
      </c>
      <c r="S142" s="61">
        <f>PONew!S142-POOld!S142</f>
        <v>0</v>
      </c>
      <c r="T142" s="61">
        <f>PONew!T142-POOld!T142</f>
        <v>0</v>
      </c>
      <c r="U142" s="61">
        <f>PONew!U142-POOld!U142</f>
        <v>0</v>
      </c>
      <c r="V142" s="61">
        <f>PONew!V142-POOld!V142</f>
        <v>0</v>
      </c>
      <c r="W142" s="61">
        <f>PONew!W142-POOld!W142</f>
        <v>1</v>
      </c>
      <c r="X142" s="42">
        <f t="shared" si="28"/>
        <v>-1</v>
      </c>
      <c r="Y142" s="5">
        <f t="shared" si="29"/>
        <v>0</v>
      </c>
      <c r="Z142" s="5">
        <f t="shared" si="30"/>
        <v>1</v>
      </c>
      <c r="AA142" s="6">
        <f t="shared" si="31"/>
        <v>0</v>
      </c>
    </row>
    <row r="143" spans="1:27" x14ac:dyDescent="0.2">
      <c r="A143" s="35">
        <v>142</v>
      </c>
      <c r="B143" s="9" t="s">
        <v>95</v>
      </c>
      <c r="C143" s="60" t="s">
        <v>131</v>
      </c>
      <c r="D143" s="54">
        <f t="shared" si="27"/>
        <v>1</v>
      </c>
      <c r="E143" s="61">
        <f>PONew!E143-POOld!E143</f>
        <v>0</v>
      </c>
      <c r="F143" s="61">
        <f>PONew!F143-POOld!F143</f>
        <v>0</v>
      </c>
      <c r="G143" s="61">
        <f>PONew!G143-POOld!G143</f>
        <v>0</v>
      </c>
      <c r="H143" s="61">
        <f>PONew!H143-POOld!H143</f>
        <v>0</v>
      </c>
      <c r="I143" s="61">
        <f>PONew!I143-POOld!I143</f>
        <v>0</v>
      </c>
      <c r="J143" s="61">
        <f>PONew!J143-POOld!J143</f>
        <v>0</v>
      </c>
      <c r="K143" s="61">
        <f>PONew!K143-POOld!K143</f>
        <v>0</v>
      </c>
      <c r="L143" s="61">
        <f>PONew!L143-POOld!L143</f>
        <v>0</v>
      </c>
      <c r="M143" s="61">
        <f>PONew!M143-POOld!M143</f>
        <v>0</v>
      </c>
      <c r="N143" s="61">
        <f>PONew!N143-POOld!N143</f>
        <v>0</v>
      </c>
      <c r="O143" s="61">
        <f>PONew!O143-POOld!O143</f>
        <v>0</v>
      </c>
      <c r="P143" s="61">
        <f>PONew!P143-POOld!P143</f>
        <v>0</v>
      </c>
      <c r="Q143" s="61">
        <f>PONew!Q143-POOld!Q143</f>
        <v>0</v>
      </c>
      <c r="R143" s="61">
        <f>PONew!R143-POOld!R143</f>
        <v>0</v>
      </c>
      <c r="S143" s="61">
        <f>PONew!S143-POOld!S143</f>
        <v>0</v>
      </c>
      <c r="T143" s="61">
        <f>PONew!T143-POOld!T143</f>
        <v>0</v>
      </c>
      <c r="U143" s="61">
        <f>PONew!U143-POOld!U143</f>
        <v>0</v>
      </c>
      <c r="V143" s="61">
        <f>PONew!V143-POOld!V143</f>
        <v>0</v>
      </c>
      <c r="W143" s="61">
        <f>PONew!W143-POOld!W143</f>
        <v>1</v>
      </c>
      <c r="X143" s="42">
        <f t="shared" si="28"/>
        <v>0</v>
      </c>
      <c r="Y143" s="5">
        <f t="shared" si="29"/>
        <v>0</v>
      </c>
      <c r="Z143" s="5">
        <f t="shared" si="30"/>
        <v>1</v>
      </c>
      <c r="AA143" s="6">
        <f t="shared" si="31"/>
        <v>0</v>
      </c>
    </row>
    <row r="144" spans="1:27" x14ac:dyDescent="0.2">
      <c r="A144" s="35">
        <v>143</v>
      </c>
      <c r="B144" s="9" t="s">
        <v>134</v>
      </c>
      <c r="C144" s="60" t="s">
        <v>145</v>
      </c>
      <c r="D144" s="54">
        <f t="shared" si="27"/>
        <v>0</v>
      </c>
      <c r="E144" s="61">
        <f>PONew!E144-POOld!E144</f>
        <v>0</v>
      </c>
      <c r="F144" s="61">
        <f>PONew!F144-POOld!F144</f>
        <v>0</v>
      </c>
      <c r="G144" s="61">
        <f>PONew!G144-POOld!G144</f>
        <v>0</v>
      </c>
      <c r="H144" s="61">
        <f>PONew!H144-POOld!H144</f>
        <v>0</v>
      </c>
      <c r="I144" s="61">
        <f>PONew!I144-POOld!I144</f>
        <v>0</v>
      </c>
      <c r="J144" s="61">
        <f>PONew!J144-POOld!J144</f>
        <v>0</v>
      </c>
      <c r="K144" s="61">
        <f>PONew!K144-POOld!K144</f>
        <v>0</v>
      </c>
      <c r="L144" s="61">
        <f>PONew!L144-POOld!L144</f>
        <v>0</v>
      </c>
      <c r="M144" s="61">
        <f>PONew!M144-POOld!M144</f>
        <v>0</v>
      </c>
      <c r="N144" s="61">
        <f>PONew!N144-POOld!N144</f>
        <v>0</v>
      </c>
      <c r="O144" s="61">
        <f>PONew!O144-POOld!O144</f>
        <v>0</v>
      </c>
      <c r="P144" s="61">
        <f>PONew!P144-POOld!P144</f>
        <v>0</v>
      </c>
      <c r="Q144" s="61">
        <f>PONew!Q144-POOld!Q144</f>
        <v>0</v>
      </c>
      <c r="R144" s="61">
        <f>PONew!R144-POOld!R144</f>
        <v>0</v>
      </c>
      <c r="S144" s="61">
        <f>PONew!S144-POOld!S144</f>
        <v>0</v>
      </c>
      <c r="T144" s="61">
        <f>PONew!T144-POOld!T144</f>
        <v>0</v>
      </c>
      <c r="U144" s="61">
        <f>PONew!U144-POOld!U144</f>
        <v>0</v>
      </c>
      <c r="V144" s="61">
        <f>PONew!V144-POOld!V144</f>
        <v>0</v>
      </c>
      <c r="W144" s="61">
        <f>PONew!W144-POOld!W144</f>
        <v>0</v>
      </c>
      <c r="X144" s="42">
        <f t="shared" si="28"/>
        <v>0</v>
      </c>
      <c r="Y144" s="5">
        <f t="shared" si="29"/>
        <v>0</v>
      </c>
      <c r="Z144" s="5">
        <f t="shared" si="30"/>
        <v>0</v>
      </c>
      <c r="AA144" s="6">
        <f t="shared" si="31"/>
        <v>0</v>
      </c>
    </row>
    <row r="145" spans="1:27" x14ac:dyDescent="0.2">
      <c r="A145" s="35">
        <v>144</v>
      </c>
      <c r="B145" s="9" t="s">
        <v>134</v>
      </c>
      <c r="C145" s="60" t="s">
        <v>146</v>
      </c>
      <c r="D145" s="54">
        <f t="shared" si="27"/>
        <v>0</v>
      </c>
      <c r="E145" s="61">
        <f>PONew!E145-POOld!E145</f>
        <v>0</v>
      </c>
      <c r="F145" s="61">
        <f>PONew!F145-POOld!F145</f>
        <v>0</v>
      </c>
      <c r="G145" s="61">
        <f>PONew!G145-POOld!G145</f>
        <v>0</v>
      </c>
      <c r="H145" s="61">
        <f>PONew!H145-POOld!H145</f>
        <v>0</v>
      </c>
      <c r="I145" s="61">
        <f>PONew!I145-POOld!I145</f>
        <v>0</v>
      </c>
      <c r="J145" s="61">
        <f>PONew!J145-POOld!J145</f>
        <v>0</v>
      </c>
      <c r="K145" s="61">
        <f>PONew!K145-POOld!K145</f>
        <v>0</v>
      </c>
      <c r="L145" s="61">
        <f>PONew!L145-POOld!L145</f>
        <v>0</v>
      </c>
      <c r="M145" s="61">
        <f>PONew!M145-POOld!M145</f>
        <v>0</v>
      </c>
      <c r="N145" s="61">
        <f>PONew!N145-POOld!N145</f>
        <v>0</v>
      </c>
      <c r="O145" s="61">
        <f>PONew!O145-POOld!O145</f>
        <v>0</v>
      </c>
      <c r="P145" s="61">
        <f>PONew!P145-POOld!P145</f>
        <v>0</v>
      </c>
      <c r="Q145" s="61">
        <f>PONew!Q145-POOld!Q145</f>
        <v>0</v>
      </c>
      <c r="R145" s="61">
        <f>PONew!R145-POOld!R145</f>
        <v>0</v>
      </c>
      <c r="S145" s="61">
        <f>PONew!S145-POOld!S145</f>
        <v>0</v>
      </c>
      <c r="T145" s="61">
        <f>PONew!T145-POOld!T145</f>
        <v>0</v>
      </c>
      <c r="U145" s="61">
        <f>PONew!U145-POOld!U145</f>
        <v>0</v>
      </c>
      <c r="V145" s="61">
        <f>PONew!V145-POOld!V145</f>
        <v>0</v>
      </c>
      <c r="W145" s="61">
        <f>PONew!W145-POOld!W145</f>
        <v>0</v>
      </c>
      <c r="X145" s="42">
        <f t="shared" si="28"/>
        <v>0</v>
      </c>
      <c r="Y145" s="5">
        <f t="shared" si="29"/>
        <v>0</v>
      </c>
      <c r="Z145" s="5">
        <f t="shared" si="30"/>
        <v>0</v>
      </c>
      <c r="AA145" s="6">
        <f t="shared" si="31"/>
        <v>0</v>
      </c>
    </row>
    <row r="146" spans="1:27" x14ac:dyDescent="0.2">
      <c r="A146" s="35">
        <v>145</v>
      </c>
      <c r="B146" s="9" t="s">
        <v>134</v>
      </c>
      <c r="C146" s="60" t="s">
        <v>147</v>
      </c>
      <c r="D146" s="54">
        <f t="shared" si="27"/>
        <v>0</v>
      </c>
      <c r="E146" s="61">
        <f>PONew!E146-POOld!E146</f>
        <v>0</v>
      </c>
      <c r="F146" s="61">
        <f>PONew!F146-POOld!F146</f>
        <v>0</v>
      </c>
      <c r="G146" s="61">
        <f>PONew!G146-POOld!G146</f>
        <v>0</v>
      </c>
      <c r="H146" s="61">
        <f>PONew!H146-POOld!H146</f>
        <v>0</v>
      </c>
      <c r="I146" s="61">
        <f>PONew!I146-POOld!I146</f>
        <v>0</v>
      </c>
      <c r="J146" s="61">
        <f>PONew!J146-POOld!J146</f>
        <v>0</v>
      </c>
      <c r="K146" s="61">
        <f>PONew!K146-POOld!K146</f>
        <v>0</v>
      </c>
      <c r="L146" s="61">
        <f>PONew!L146-POOld!L146</f>
        <v>0</v>
      </c>
      <c r="M146" s="61">
        <f>PONew!M146-POOld!M146</f>
        <v>0</v>
      </c>
      <c r="N146" s="61">
        <f>PONew!N146-POOld!N146</f>
        <v>0</v>
      </c>
      <c r="O146" s="61">
        <f>PONew!O146-POOld!O146</f>
        <v>0</v>
      </c>
      <c r="P146" s="61">
        <f>PONew!P146-POOld!P146</f>
        <v>0</v>
      </c>
      <c r="Q146" s="61">
        <f>PONew!Q146-POOld!Q146</f>
        <v>0</v>
      </c>
      <c r="R146" s="61">
        <f>PONew!R146-POOld!R146</f>
        <v>0</v>
      </c>
      <c r="S146" s="61">
        <f>PONew!S146-POOld!S146</f>
        <v>0</v>
      </c>
      <c r="T146" s="61">
        <f>PONew!T146-POOld!T146</f>
        <v>0</v>
      </c>
      <c r="U146" s="61">
        <f>PONew!U146-POOld!U146</f>
        <v>0</v>
      </c>
      <c r="V146" s="61">
        <f>PONew!V146-POOld!V146</f>
        <v>0</v>
      </c>
      <c r="W146" s="61">
        <f>PONew!W146-POOld!W146</f>
        <v>0</v>
      </c>
      <c r="X146" s="42">
        <f t="shared" si="28"/>
        <v>0</v>
      </c>
      <c r="Y146" s="5">
        <f t="shared" si="29"/>
        <v>0</v>
      </c>
      <c r="Z146" s="5">
        <f t="shared" si="30"/>
        <v>0</v>
      </c>
      <c r="AA146" s="6">
        <f t="shared" si="31"/>
        <v>0</v>
      </c>
    </row>
    <row r="147" spans="1:27" x14ac:dyDescent="0.2">
      <c r="A147" s="35">
        <v>146</v>
      </c>
      <c r="B147" s="9" t="s">
        <v>134</v>
      </c>
      <c r="C147" s="60" t="s">
        <v>148</v>
      </c>
      <c r="D147" s="54">
        <f t="shared" si="27"/>
        <v>0</v>
      </c>
      <c r="E147" s="61">
        <f>PONew!E147-POOld!E147</f>
        <v>0</v>
      </c>
      <c r="F147" s="61">
        <f>PONew!F147-POOld!F147</f>
        <v>0</v>
      </c>
      <c r="G147" s="61">
        <f>PONew!G147-POOld!G147</f>
        <v>0</v>
      </c>
      <c r="H147" s="61">
        <f>PONew!H147-POOld!H147</f>
        <v>0</v>
      </c>
      <c r="I147" s="61">
        <f>PONew!I147-POOld!I147</f>
        <v>0</v>
      </c>
      <c r="J147" s="61">
        <f>PONew!J147-POOld!J147</f>
        <v>0</v>
      </c>
      <c r="K147" s="61">
        <f>PONew!K147-POOld!K147</f>
        <v>0</v>
      </c>
      <c r="L147" s="61">
        <f>PONew!L147-POOld!L147</f>
        <v>0</v>
      </c>
      <c r="M147" s="61">
        <f>PONew!M147-POOld!M147</f>
        <v>0</v>
      </c>
      <c r="N147" s="61">
        <f>PONew!N147-POOld!N147</f>
        <v>0</v>
      </c>
      <c r="O147" s="61">
        <f>PONew!O147-POOld!O147</f>
        <v>0</v>
      </c>
      <c r="P147" s="61">
        <f>PONew!P147-POOld!P147</f>
        <v>0</v>
      </c>
      <c r="Q147" s="61">
        <f>PONew!Q147-POOld!Q147</f>
        <v>0</v>
      </c>
      <c r="R147" s="61">
        <f>PONew!R147-POOld!R147</f>
        <v>0</v>
      </c>
      <c r="S147" s="61">
        <f>PONew!S147-POOld!S147</f>
        <v>0</v>
      </c>
      <c r="T147" s="61">
        <f>PONew!T147-POOld!T147</f>
        <v>0</v>
      </c>
      <c r="U147" s="61">
        <f>PONew!U147-POOld!U147</f>
        <v>0</v>
      </c>
      <c r="V147" s="61">
        <f>PONew!V147-POOld!V147</f>
        <v>0</v>
      </c>
      <c r="W147" s="61">
        <f>PONew!W147-POOld!W147</f>
        <v>0</v>
      </c>
      <c r="X147" s="42">
        <f t="shared" si="28"/>
        <v>0</v>
      </c>
      <c r="Y147" s="5">
        <f t="shared" si="29"/>
        <v>0</v>
      </c>
      <c r="Z147" s="5">
        <f t="shared" si="30"/>
        <v>0</v>
      </c>
      <c r="AA147" s="6">
        <f t="shared" si="31"/>
        <v>0</v>
      </c>
    </row>
    <row r="148" spans="1:27" x14ac:dyDescent="0.2">
      <c r="A148" s="35">
        <v>147</v>
      </c>
      <c r="B148" s="9" t="s">
        <v>135</v>
      </c>
      <c r="C148" s="60" t="s">
        <v>149</v>
      </c>
      <c r="D148" s="54">
        <f t="shared" si="27"/>
        <v>0</v>
      </c>
      <c r="E148" s="61">
        <f>PONew!E148-POOld!E148</f>
        <v>0</v>
      </c>
      <c r="F148" s="61">
        <f>PONew!F148-POOld!F148</f>
        <v>0</v>
      </c>
      <c r="G148" s="61">
        <f>PONew!G148-POOld!G148</f>
        <v>0</v>
      </c>
      <c r="H148" s="61">
        <f>PONew!H148-POOld!H148</f>
        <v>0</v>
      </c>
      <c r="I148" s="61">
        <f>PONew!I148-POOld!I148</f>
        <v>0</v>
      </c>
      <c r="J148" s="61">
        <f>PONew!J148-POOld!J148</f>
        <v>0</v>
      </c>
      <c r="K148" s="61">
        <f>PONew!K148-POOld!K148</f>
        <v>0</v>
      </c>
      <c r="L148" s="61">
        <f>PONew!L148-POOld!L148</f>
        <v>0</v>
      </c>
      <c r="M148" s="61">
        <f>PONew!M148-POOld!M148</f>
        <v>0</v>
      </c>
      <c r="N148" s="61">
        <f>PONew!N148-POOld!N148</f>
        <v>0</v>
      </c>
      <c r="O148" s="61">
        <f>PONew!O148-POOld!O148</f>
        <v>0</v>
      </c>
      <c r="P148" s="61">
        <f>PONew!P148-POOld!P148</f>
        <v>0</v>
      </c>
      <c r="Q148" s="61">
        <f>PONew!Q148-POOld!Q148</f>
        <v>0</v>
      </c>
      <c r="R148" s="61">
        <f>PONew!R148-POOld!R148</f>
        <v>0</v>
      </c>
      <c r="S148" s="61">
        <f>PONew!S148-POOld!S148</f>
        <v>0</v>
      </c>
      <c r="T148" s="61">
        <f>PONew!T148-POOld!T148</f>
        <v>0</v>
      </c>
      <c r="U148" s="61">
        <f>PONew!U148-POOld!U148</f>
        <v>0</v>
      </c>
      <c r="V148" s="61">
        <f>PONew!V148-POOld!V148</f>
        <v>0</v>
      </c>
      <c r="W148" s="61">
        <f>PONew!W148-POOld!W148</f>
        <v>0</v>
      </c>
      <c r="X148" s="42">
        <f t="shared" si="28"/>
        <v>0</v>
      </c>
      <c r="Y148" s="5">
        <f t="shared" si="29"/>
        <v>0</v>
      </c>
      <c r="Z148" s="5">
        <f t="shared" si="30"/>
        <v>0</v>
      </c>
      <c r="AA148" s="6">
        <f t="shared" si="31"/>
        <v>0</v>
      </c>
    </row>
    <row r="149" spans="1:27" x14ac:dyDescent="0.2">
      <c r="A149" s="35">
        <v>148</v>
      </c>
      <c r="B149" s="9" t="s">
        <v>135</v>
      </c>
      <c r="C149" s="58" t="s">
        <v>136</v>
      </c>
      <c r="D149" s="54">
        <f t="shared" si="27"/>
        <v>0</v>
      </c>
      <c r="E149" s="61">
        <f>PONew!E149-POOld!E149</f>
        <v>0</v>
      </c>
      <c r="F149" s="61">
        <f>PONew!F149-POOld!F149</f>
        <v>0</v>
      </c>
      <c r="G149" s="61">
        <f>PONew!G149-POOld!G149</f>
        <v>0</v>
      </c>
      <c r="H149" s="61">
        <f>PONew!H149-POOld!H149</f>
        <v>0</v>
      </c>
      <c r="I149" s="61">
        <f>PONew!I149-POOld!I149</f>
        <v>0</v>
      </c>
      <c r="J149" s="61">
        <f>PONew!J149-POOld!J149</f>
        <v>0</v>
      </c>
      <c r="K149" s="61">
        <f>PONew!K149-POOld!K149</f>
        <v>0</v>
      </c>
      <c r="L149" s="61">
        <f>PONew!L149-POOld!L149</f>
        <v>0</v>
      </c>
      <c r="M149" s="61">
        <f>PONew!M149-POOld!M149</f>
        <v>0</v>
      </c>
      <c r="N149" s="61">
        <f>PONew!N149-POOld!N149</f>
        <v>0</v>
      </c>
      <c r="O149" s="61">
        <f>PONew!O149-POOld!O149</f>
        <v>0</v>
      </c>
      <c r="P149" s="61">
        <f>PONew!P149-POOld!P149</f>
        <v>0</v>
      </c>
      <c r="Q149" s="61">
        <f>PONew!Q149-POOld!Q149</f>
        <v>0</v>
      </c>
      <c r="R149" s="61">
        <f>PONew!R149-POOld!R149</f>
        <v>0</v>
      </c>
      <c r="S149" s="61">
        <f>PONew!S149-POOld!S149</f>
        <v>0</v>
      </c>
      <c r="T149" s="61">
        <f>PONew!T149-POOld!T149</f>
        <v>0</v>
      </c>
      <c r="U149" s="61">
        <f>PONew!U149-POOld!U149</f>
        <v>0</v>
      </c>
      <c r="V149" s="61">
        <f>PONew!V149-POOld!V149</f>
        <v>0</v>
      </c>
      <c r="W149" s="61">
        <f>PONew!W149-POOld!W149</f>
        <v>0</v>
      </c>
      <c r="X149" s="42">
        <f t="shared" si="28"/>
        <v>0</v>
      </c>
      <c r="Y149" s="5">
        <f t="shared" si="29"/>
        <v>0</v>
      </c>
      <c r="Z149" s="5">
        <f t="shared" si="30"/>
        <v>0</v>
      </c>
      <c r="AA149" s="6">
        <f t="shared" si="31"/>
        <v>0</v>
      </c>
    </row>
    <row r="150" spans="1:27" x14ac:dyDescent="0.2">
      <c r="A150" s="35">
        <v>149</v>
      </c>
      <c r="B150" s="9" t="s">
        <v>134</v>
      </c>
      <c r="C150" s="60" t="s">
        <v>24</v>
      </c>
      <c r="D150" s="54">
        <f t="shared" si="27"/>
        <v>0</v>
      </c>
      <c r="E150" s="61">
        <f>PONew!E150-POOld!E150</f>
        <v>0</v>
      </c>
      <c r="F150" s="61">
        <f>PONew!F150-POOld!F150</f>
        <v>0</v>
      </c>
      <c r="G150" s="61">
        <f>PONew!G150-POOld!G150</f>
        <v>0</v>
      </c>
      <c r="H150" s="61">
        <f>PONew!H150-POOld!H150</f>
        <v>0</v>
      </c>
      <c r="I150" s="61">
        <f>PONew!I150-POOld!I150</f>
        <v>0</v>
      </c>
      <c r="J150" s="61">
        <f>PONew!J150-POOld!J150</f>
        <v>0</v>
      </c>
      <c r="K150" s="61">
        <f>PONew!K150-POOld!K150</f>
        <v>0</v>
      </c>
      <c r="L150" s="61">
        <f>PONew!L150-POOld!L150</f>
        <v>0</v>
      </c>
      <c r="M150" s="61">
        <f>PONew!M150-POOld!M150</f>
        <v>0</v>
      </c>
      <c r="N150" s="61">
        <f>PONew!N150-POOld!N150</f>
        <v>0</v>
      </c>
      <c r="O150" s="61">
        <f>PONew!O150-POOld!O150</f>
        <v>0</v>
      </c>
      <c r="P150" s="61">
        <f>PONew!P150-POOld!P150</f>
        <v>0</v>
      </c>
      <c r="Q150" s="61">
        <f>PONew!Q150-POOld!Q150</f>
        <v>0</v>
      </c>
      <c r="R150" s="61">
        <f>PONew!R150-POOld!R150</f>
        <v>0</v>
      </c>
      <c r="S150" s="61">
        <f>PONew!S150-POOld!S150</f>
        <v>0</v>
      </c>
      <c r="T150" s="61">
        <f>PONew!T150-POOld!T150</f>
        <v>0</v>
      </c>
      <c r="U150" s="61">
        <f>PONew!U150-POOld!U150</f>
        <v>0</v>
      </c>
      <c r="V150" s="61">
        <f>PONew!V150-POOld!V150</f>
        <v>0</v>
      </c>
      <c r="W150" s="61">
        <f>PONew!W150-POOld!W150</f>
        <v>0</v>
      </c>
      <c r="X150" s="42">
        <f t="shared" si="28"/>
        <v>0</v>
      </c>
      <c r="Y150" s="5">
        <f t="shared" si="29"/>
        <v>0</v>
      </c>
      <c r="Z150" s="5">
        <f t="shared" si="30"/>
        <v>0</v>
      </c>
      <c r="AA150" s="6">
        <f t="shared" si="31"/>
        <v>0</v>
      </c>
    </row>
    <row r="151" spans="1:27" x14ac:dyDescent="0.2">
      <c r="A151" s="35">
        <v>150</v>
      </c>
      <c r="B151" s="9" t="s">
        <v>134</v>
      </c>
      <c r="C151" s="60" t="s">
        <v>137</v>
      </c>
      <c r="D151" s="54">
        <f t="shared" si="27"/>
        <v>0</v>
      </c>
      <c r="E151" s="61">
        <f>PONew!E151-POOld!E151</f>
        <v>0</v>
      </c>
      <c r="F151" s="61">
        <f>PONew!F151-POOld!F151</f>
        <v>0</v>
      </c>
      <c r="G151" s="61">
        <f>PONew!G151-POOld!G151</f>
        <v>0</v>
      </c>
      <c r="H151" s="61">
        <f>PONew!H151-POOld!H151</f>
        <v>0</v>
      </c>
      <c r="I151" s="61">
        <f>PONew!I151-POOld!I151</f>
        <v>0</v>
      </c>
      <c r="J151" s="61">
        <f>PONew!J151-POOld!J151</f>
        <v>0</v>
      </c>
      <c r="K151" s="61">
        <f>PONew!K151-POOld!K151</f>
        <v>0</v>
      </c>
      <c r="L151" s="61">
        <f>PONew!L151-POOld!L151</f>
        <v>0</v>
      </c>
      <c r="M151" s="61">
        <f>PONew!M151-POOld!M151</f>
        <v>0</v>
      </c>
      <c r="N151" s="61">
        <f>PONew!N151-POOld!N151</f>
        <v>0</v>
      </c>
      <c r="O151" s="61">
        <f>PONew!O151-POOld!O151</f>
        <v>0</v>
      </c>
      <c r="P151" s="61">
        <f>PONew!P151-POOld!P151</f>
        <v>0</v>
      </c>
      <c r="Q151" s="61">
        <f>PONew!Q151-POOld!Q151</f>
        <v>0</v>
      </c>
      <c r="R151" s="61">
        <f>PONew!R151-POOld!R151</f>
        <v>0</v>
      </c>
      <c r="S151" s="61">
        <f>PONew!S151-POOld!S151</f>
        <v>0</v>
      </c>
      <c r="T151" s="61">
        <f>PONew!T151-POOld!T151</f>
        <v>0</v>
      </c>
      <c r="U151" s="61">
        <f>PONew!U151-POOld!U151</f>
        <v>0</v>
      </c>
      <c r="V151" s="61">
        <f>PONew!V151-POOld!V151</f>
        <v>0</v>
      </c>
      <c r="W151" s="61">
        <f>PONew!W151-POOld!W151</f>
        <v>0</v>
      </c>
      <c r="X151" s="42">
        <f t="shared" si="28"/>
        <v>0</v>
      </c>
      <c r="Y151" s="5">
        <f t="shared" si="29"/>
        <v>0</v>
      </c>
      <c r="Z151" s="5">
        <f t="shared" si="30"/>
        <v>0</v>
      </c>
      <c r="AA151" s="6">
        <f t="shared" si="31"/>
        <v>0</v>
      </c>
    </row>
    <row r="152" spans="1:27" x14ac:dyDescent="0.2">
      <c r="A152" s="35">
        <v>151</v>
      </c>
      <c r="B152" s="9" t="s">
        <v>135</v>
      </c>
      <c r="C152" s="60" t="s">
        <v>138</v>
      </c>
      <c r="D152" s="54">
        <f t="shared" si="27"/>
        <v>0</v>
      </c>
      <c r="E152" s="61">
        <f>PONew!E152-POOld!E152</f>
        <v>0</v>
      </c>
      <c r="F152" s="61">
        <f>PONew!F152-POOld!F152</f>
        <v>0</v>
      </c>
      <c r="G152" s="61">
        <f>PONew!G152-POOld!G152</f>
        <v>0</v>
      </c>
      <c r="H152" s="61">
        <f>PONew!H152-POOld!H152</f>
        <v>0</v>
      </c>
      <c r="I152" s="61">
        <f>PONew!I152-POOld!I152</f>
        <v>0</v>
      </c>
      <c r="J152" s="61">
        <f>PONew!J152-POOld!J152</f>
        <v>0</v>
      </c>
      <c r="K152" s="61">
        <f>PONew!K152-POOld!K152</f>
        <v>0</v>
      </c>
      <c r="L152" s="61">
        <f>PONew!L152-POOld!L152</f>
        <v>0</v>
      </c>
      <c r="M152" s="61">
        <f>PONew!M152-POOld!M152</f>
        <v>0</v>
      </c>
      <c r="N152" s="61">
        <f>PONew!N152-POOld!N152</f>
        <v>0</v>
      </c>
      <c r="O152" s="61">
        <f>PONew!O152-POOld!O152</f>
        <v>0</v>
      </c>
      <c r="P152" s="61">
        <f>PONew!P152-POOld!P152</f>
        <v>0</v>
      </c>
      <c r="Q152" s="61">
        <f>PONew!Q152-POOld!Q152</f>
        <v>0</v>
      </c>
      <c r="R152" s="61">
        <f>PONew!R152-POOld!R152</f>
        <v>0</v>
      </c>
      <c r="S152" s="61">
        <f>PONew!S152-POOld!S152</f>
        <v>0</v>
      </c>
      <c r="T152" s="61">
        <f>PONew!T152-POOld!T152</f>
        <v>0</v>
      </c>
      <c r="U152" s="61">
        <f>PONew!U152-POOld!U152</f>
        <v>0</v>
      </c>
      <c r="V152" s="61">
        <f>PONew!V152-POOld!V152</f>
        <v>0</v>
      </c>
      <c r="W152" s="61">
        <f>PONew!W152-POOld!W152</f>
        <v>0</v>
      </c>
      <c r="X152" s="42">
        <f t="shared" si="28"/>
        <v>0</v>
      </c>
      <c r="Y152" s="5">
        <f t="shared" si="29"/>
        <v>0</v>
      </c>
      <c r="Z152" s="5">
        <f t="shared" si="30"/>
        <v>0</v>
      </c>
      <c r="AA152" s="6">
        <f t="shared" si="31"/>
        <v>0</v>
      </c>
    </row>
    <row r="153" spans="1:27" x14ac:dyDescent="0.2">
      <c r="A153" s="35">
        <v>152</v>
      </c>
      <c r="B153" s="9" t="s">
        <v>135</v>
      </c>
      <c r="C153" s="58" t="s">
        <v>139</v>
      </c>
      <c r="D153" s="54">
        <f t="shared" si="27"/>
        <v>0</v>
      </c>
      <c r="E153" s="61">
        <f>PONew!E153-POOld!E153</f>
        <v>0</v>
      </c>
      <c r="F153" s="61">
        <f>PONew!F153-POOld!F153</f>
        <v>0</v>
      </c>
      <c r="G153" s="61">
        <f>PONew!G153-POOld!G153</f>
        <v>0</v>
      </c>
      <c r="H153" s="61">
        <f>PONew!H153-POOld!H153</f>
        <v>0</v>
      </c>
      <c r="I153" s="61">
        <f>PONew!I153-POOld!I153</f>
        <v>0</v>
      </c>
      <c r="J153" s="61">
        <f>PONew!J153-POOld!J153</f>
        <v>0</v>
      </c>
      <c r="K153" s="61">
        <f>PONew!K153-POOld!K153</f>
        <v>0</v>
      </c>
      <c r="L153" s="61">
        <f>PONew!L153-POOld!L153</f>
        <v>0</v>
      </c>
      <c r="M153" s="61">
        <f>PONew!M153-POOld!M153</f>
        <v>0</v>
      </c>
      <c r="N153" s="61">
        <f>PONew!N153-POOld!N153</f>
        <v>0</v>
      </c>
      <c r="O153" s="61">
        <f>PONew!O153-POOld!O153</f>
        <v>0</v>
      </c>
      <c r="P153" s="61">
        <f>PONew!P153-POOld!P153</f>
        <v>0</v>
      </c>
      <c r="Q153" s="61">
        <f>PONew!Q153-POOld!Q153</f>
        <v>0</v>
      </c>
      <c r="R153" s="61">
        <f>PONew!R153-POOld!R153</f>
        <v>0</v>
      </c>
      <c r="S153" s="61">
        <f>PONew!S153-POOld!S153</f>
        <v>0</v>
      </c>
      <c r="T153" s="61">
        <f>PONew!T153-POOld!T153</f>
        <v>0</v>
      </c>
      <c r="U153" s="61">
        <f>PONew!U153-POOld!U153</f>
        <v>0</v>
      </c>
      <c r="V153" s="61">
        <f>PONew!V153-POOld!V153</f>
        <v>0</v>
      </c>
      <c r="W153" s="61">
        <f>PONew!W153-POOld!W153</f>
        <v>0</v>
      </c>
      <c r="X153" s="42">
        <f t="shared" si="28"/>
        <v>0</v>
      </c>
      <c r="Y153" s="5">
        <f t="shared" si="29"/>
        <v>0</v>
      </c>
      <c r="Z153" s="5">
        <f t="shared" si="30"/>
        <v>0</v>
      </c>
      <c r="AA153" s="6">
        <f t="shared" si="31"/>
        <v>0</v>
      </c>
    </row>
    <row r="154" spans="1:27" x14ac:dyDescent="0.2">
      <c r="A154" s="35">
        <v>153</v>
      </c>
      <c r="B154" s="9" t="s">
        <v>135</v>
      </c>
      <c r="C154" s="60" t="s">
        <v>140</v>
      </c>
      <c r="D154" s="54">
        <f t="shared" si="27"/>
        <v>0</v>
      </c>
      <c r="E154" s="61">
        <f>PONew!E154-POOld!E154</f>
        <v>0</v>
      </c>
      <c r="F154" s="61">
        <f>PONew!F154-POOld!F154</f>
        <v>0</v>
      </c>
      <c r="G154" s="61">
        <f>PONew!G154-POOld!G154</f>
        <v>0</v>
      </c>
      <c r="H154" s="61">
        <f>PONew!H154-POOld!H154</f>
        <v>0</v>
      </c>
      <c r="I154" s="61">
        <f>PONew!I154-POOld!I154</f>
        <v>0</v>
      </c>
      <c r="J154" s="61">
        <f>PONew!J154-POOld!J154</f>
        <v>0</v>
      </c>
      <c r="K154" s="61">
        <f>PONew!K154-POOld!K154</f>
        <v>0</v>
      </c>
      <c r="L154" s="61">
        <f>PONew!L154-POOld!L154</f>
        <v>0</v>
      </c>
      <c r="M154" s="61">
        <f>PONew!M154-POOld!M154</f>
        <v>0</v>
      </c>
      <c r="N154" s="61">
        <f>PONew!N154-POOld!N154</f>
        <v>0</v>
      </c>
      <c r="O154" s="61">
        <f>PONew!O154-POOld!O154</f>
        <v>0</v>
      </c>
      <c r="P154" s="61">
        <f>PONew!P154-POOld!P154</f>
        <v>0</v>
      </c>
      <c r="Q154" s="61">
        <f>PONew!Q154-POOld!Q154</f>
        <v>0</v>
      </c>
      <c r="R154" s="61">
        <f>PONew!R154-POOld!R154</f>
        <v>0</v>
      </c>
      <c r="S154" s="61">
        <f>PONew!S154-POOld!S154</f>
        <v>0</v>
      </c>
      <c r="T154" s="61">
        <f>PONew!T154-POOld!T154</f>
        <v>0</v>
      </c>
      <c r="U154" s="61">
        <f>PONew!U154-POOld!U154</f>
        <v>0</v>
      </c>
      <c r="V154" s="61">
        <f>PONew!V154-POOld!V154</f>
        <v>0</v>
      </c>
      <c r="W154" s="61">
        <f>PONew!W154-POOld!W154</f>
        <v>0</v>
      </c>
      <c r="X154" s="42">
        <f t="shared" si="28"/>
        <v>0</v>
      </c>
      <c r="Y154" s="5">
        <f t="shared" si="29"/>
        <v>0</v>
      </c>
      <c r="Z154" s="5">
        <f t="shared" si="30"/>
        <v>0</v>
      </c>
      <c r="AA154" s="6">
        <f t="shared" si="31"/>
        <v>0</v>
      </c>
    </row>
    <row r="155" spans="1:27" x14ac:dyDescent="0.2">
      <c r="A155" s="35">
        <v>154</v>
      </c>
      <c r="B155" s="9" t="s">
        <v>135</v>
      </c>
      <c r="C155" s="60" t="s">
        <v>150</v>
      </c>
      <c r="D155" s="54">
        <f t="shared" si="27"/>
        <v>0</v>
      </c>
      <c r="E155" s="61">
        <f>PONew!E155-POOld!E155</f>
        <v>0</v>
      </c>
      <c r="F155" s="61">
        <f>PONew!F155-POOld!F155</f>
        <v>0</v>
      </c>
      <c r="G155" s="61">
        <f>PONew!G155-POOld!G155</f>
        <v>0</v>
      </c>
      <c r="H155" s="61">
        <f>PONew!H155-POOld!H155</f>
        <v>0</v>
      </c>
      <c r="I155" s="61">
        <f>PONew!I155-POOld!I155</f>
        <v>0</v>
      </c>
      <c r="J155" s="61">
        <f>PONew!J155-POOld!J155</f>
        <v>0</v>
      </c>
      <c r="K155" s="61">
        <f>PONew!K155-POOld!K155</f>
        <v>0</v>
      </c>
      <c r="L155" s="61">
        <f>PONew!L155-POOld!L155</f>
        <v>0</v>
      </c>
      <c r="M155" s="61">
        <f>PONew!M155-POOld!M155</f>
        <v>0</v>
      </c>
      <c r="N155" s="61">
        <f>PONew!N155-POOld!N155</f>
        <v>0</v>
      </c>
      <c r="O155" s="61">
        <f>PONew!O155-POOld!O155</f>
        <v>0</v>
      </c>
      <c r="P155" s="61">
        <f>PONew!P155-POOld!P155</f>
        <v>0</v>
      </c>
      <c r="Q155" s="61">
        <f>PONew!Q155-POOld!Q155</f>
        <v>0</v>
      </c>
      <c r="R155" s="61">
        <f>PONew!R155-POOld!R155</f>
        <v>0</v>
      </c>
      <c r="S155" s="61">
        <f>PONew!S155-POOld!S155</f>
        <v>0</v>
      </c>
      <c r="T155" s="61">
        <f>PONew!T155-POOld!T155</f>
        <v>0</v>
      </c>
      <c r="U155" s="61">
        <f>PONew!U155-POOld!U155</f>
        <v>0</v>
      </c>
      <c r="V155" s="61">
        <f>PONew!V155-POOld!V155</f>
        <v>0</v>
      </c>
      <c r="W155" s="61">
        <f>PONew!W155-POOld!W155</f>
        <v>0</v>
      </c>
      <c r="X155" s="42">
        <f t="shared" si="28"/>
        <v>0</v>
      </c>
      <c r="Y155" s="5">
        <f t="shared" si="29"/>
        <v>0</v>
      </c>
      <c r="Z155" s="5">
        <f t="shared" si="30"/>
        <v>0</v>
      </c>
      <c r="AA155" s="6">
        <f t="shared" si="31"/>
        <v>0</v>
      </c>
    </row>
    <row r="156" spans="1:27" x14ac:dyDescent="0.2">
      <c r="A156" s="35">
        <v>155</v>
      </c>
      <c r="B156" s="9" t="s">
        <v>135</v>
      </c>
      <c r="C156" s="60" t="s">
        <v>141</v>
      </c>
      <c r="D156" s="54">
        <f t="shared" si="27"/>
        <v>0</v>
      </c>
      <c r="E156" s="61">
        <f>PONew!E156-POOld!E156</f>
        <v>0</v>
      </c>
      <c r="F156" s="61">
        <f>PONew!F156-POOld!F156</f>
        <v>0</v>
      </c>
      <c r="G156" s="61">
        <f>PONew!G156-POOld!G156</f>
        <v>0</v>
      </c>
      <c r="H156" s="61">
        <f>PONew!H156-POOld!H156</f>
        <v>0</v>
      </c>
      <c r="I156" s="61">
        <f>PONew!I156-POOld!I156</f>
        <v>0</v>
      </c>
      <c r="J156" s="61">
        <f>PONew!J156-POOld!J156</f>
        <v>0</v>
      </c>
      <c r="K156" s="61">
        <f>PONew!K156-POOld!K156</f>
        <v>0</v>
      </c>
      <c r="L156" s="61">
        <f>PONew!L156-POOld!L156</f>
        <v>0</v>
      </c>
      <c r="M156" s="61">
        <f>PONew!M156-POOld!M156</f>
        <v>0</v>
      </c>
      <c r="N156" s="61">
        <f>PONew!N156-POOld!N156</f>
        <v>0</v>
      </c>
      <c r="O156" s="61">
        <f>PONew!O156-POOld!O156</f>
        <v>0</v>
      </c>
      <c r="P156" s="61">
        <f>PONew!P156-POOld!P156</f>
        <v>0</v>
      </c>
      <c r="Q156" s="61">
        <f>PONew!Q156-POOld!Q156</f>
        <v>0</v>
      </c>
      <c r="R156" s="61">
        <f>PONew!R156-POOld!R156</f>
        <v>0</v>
      </c>
      <c r="S156" s="61">
        <f>PONew!S156-POOld!S156</f>
        <v>0</v>
      </c>
      <c r="T156" s="61">
        <f>PONew!T156-POOld!T156</f>
        <v>0</v>
      </c>
      <c r="U156" s="61">
        <f>PONew!U156-POOld!U156</f>
        <v>0</v>
      </c>
      <c r="V156" s="61">
        <f>PONew!V156-POOld!V156</f>
        <v>0</v>
      </c>
      <c r="W156" s="61">
        <f>PONew!W156-POOld!W156</f>
        <v>0</v>
      </c>
      <c r="X156" s="42">
        <f t="shared" si="28"/>
        <v>0</v>
      </c>
      <c r="Y156" s="5">
        <f t="shared" si="29"/>
        <v>0</v>
      </c>
      <c r="Z156" s="5">
        <f t="shared" si="30"/>
        <v>0</v>
      </c>
      <c r="AA156" s="6">
        <f t="shared" si="31"/>
        <v>0</v>
      </c>
    </row>
    <row r="157" spans="1:27" x14ac:dyDescent="0.2">
      <c r="A157" s="35">
        <v>156</v>
      </c>
      <c r="B157" s="9" t="s">
        <v>134</v>
      </c>
      <c r="C157" s="60" t="s">
        <v>151</v>
      </c>
      <c r="D157" s="54">
        <f t="shared" si="27"/>
        <v>0</v>
      </c>
      <c r="E157" s="61">
        <f>PONew!E157-POOld!E157</f>
        <v>0</v>
      </c>
      <c r="F157" s="61">
        <f>PONew!F157-POOld!F157</f>
        <v>0</v>
      </c>
      <c r="G157" s="61">
        <f>PONew!G157-POOld!G157</f>
        <v>0</v>
      </c>
      <c r="H157" s="61">
        <f>PONew!H157-POOld!H157</f>
        <v>0</v>
      </c>
      <c r="I157" s="61">
        <f>PONew!I157-POOld!I157</f>
        <v>0</v>
      </c>
      <c r="J157" s="61">
        <f>PONew!J157-POOld!J157</f>
        <v>0</v>
      </c>
      <c r="K157" s="61">
        <f>PONew!K157-POOld!K157</f>
        <v>0</v>
      </c>
      <c r="L157" s="61">
        <f>PONew!L157-POOld!L157</f>
        <v>0</v>
      </c>
      <c r="M157" s="61">
        <f>PONew!M157-POOld!M157</f>
        <v>0</v>
      </c>
      <c r="N157" s="61">
        <f>PONew!N157-POOld!N157</f>
        <v>0</v>
      </c>
      <c r="O157" s="61">
        <f>PONew!O157-POOld!O157</f>
        <v>0</v>
      </c>
      <c r="P157" s="61">
        <f>PONew!P157-POOld!P157</f>
        <v>0</v>
      </c>
      <c r="Q157" s="61">
        <f>PONew!Q157-POOld!Q157</f>
        <v>0</v>
      </c>
      <c r="R157" s="61">
        <f>PONew!R157-POOld!R157</f>
        <v>0</v>
      </c>
      <c r="S157" s="61">
        <f>PONew!S157-POOld!S157</f>
        <v>0</v>
      </c>
      <c r="T157" s="61">
        <f>PONew!T157-POOld!T157</f>
        <v>0</v>
      </c>
      <c r="U157" s="61">
        <f>PONew!U157-POOld!U157</f>
        <v>0</v>
      </c>
      <c r="V157" s="61">
        <f>PONew!V157-POOld!V157</f>
        <v>0</v>
      </c>
      <c r="W157" s="61">
        <f>PONew!W157-POOld!W157</f>
        <v>0</v>
      </c>
      <c r="X157" s="42">
        <f t="shared" si="28"/>
        <v>0</v>
      </c>
      <c r="Y157" s="5">
        <f t="shared" si="29"/>
        <v>0</v>
      </c>
      <c r="Z157" s="5">
        <f t="shared" si="30"/>
        <v>0</v>
      </c>
      <c r="AA157" s="6">
        <f t="shared" si="31"/>
        <v>0</v>
      </c>
    </row>
    <row r="158" spans="1:27" x14ac:dyDescent="0.2">
      <c r="A158" s="35">
        <v>157</v>
      </c>
      <c r="B158" s="9" t="s">
        <v>134</v>
      </c>
      <c r="C158" s="60" t="s">
        <v>142</v>
      </c>
      <c r="D158" s="54">
        <f t="shared" si="27"/>
        <v>0</v>
      </c>
      <c r="E158" s="61">
        <f>PONew!E158-POOld!E158</f>
        <v>0</v>
      </c>
      <c r="F158" s="61">
        <f>PONew!F158-POOld!F158</f>
        <v>0</v>
      </c>
      <c r="G158" s="61">
        <f>PONew!G158-POOld!G158</f>
        <v>0</v>
      </c>
      <c r="H158" s="61">
        <f>PONew!H158-POOld!H158</f>
        <v>0</v>
      </c>
      <c r="I158" s="61">
        <f>PONew!I158-POOld!I158</f>
        <v>0</v>
      </c>
      <c r="J158" s="61">
        <f>PONew!J158-POOld!J158</f>
        <v>0</v>
      </c>
      <c r="K158" s="61">
        <f>PONew!K158-POOld!K158</f>
        <v>0</v>
      </c>
      <c r="L158" s="61">
        <f>PONew!L158-POOld!L158</f>
        <v>0</v>
      </c>
      <c r="M158" s="61">
        <f>PONew!M158-POOld!M158</f>
        <v>0</v>
      </c>
      <c r="N158" s="61">
        <f>PONew!N158-POOld!N158</f>
        <v>0</v>
      </c>
      <c r="O158" s="61">
        <f>PONew!O158-POOld!O158</f>
        <v>0</v>
      </c>
      <c r="P158" s="61">
        <f>PONew!P158-POOld!P158</f>
        <v>0</v>
      </c>
      <c r="Q158" s="61">
        <f>PONew!Q158-POOld!Q158</f>
        <v>0</v>
      </c>
      <c r="R158" s="61">
        <f>PONew!R158-POOld!R158</f>
        <v>0</v>
      </c>
      <c r="S158" s="61">
        <f>PONew!S158-POOld!S158</f>
        <v>0</v>
      </c>
      <c r="T158" s="61">
        <f>PONew!T158-POOld!T158</f>
        <v>0</v>
      </c>
      <c r="U158" s="61">
        <f>PONew!U158-POOld!U158</f>
        <v>0</v>
      </c>
      <c r="V158" s="61">
        <f>PONew!V158-POOld!V158</f>
        <v>0</v>
      </c>
      <c r="W158" s="61">
        <f>PONew!W158-POOld!W158</f>
        <v>0</v>
      </c>
      <c r="X158" s="42">
        <f t="shared" si="28"/>
        <v>0</v>
      </c>
      <c r="Y158" s="5">
        <f t="shared" si="29"/>
        <v>0</v>
      </c>
      <c r="Z158" s="5">
        <f t="shared" si="30"/>
        <v>0</v>
      </c>
      <c r="AA158" s="6">
        <f t="shared" si="31"/>
        <v>0</v>
      </c>
    </row>
    <row r="159" spans="1:27" x14ac:dyDescent="0.2">
      <c r="A159" s="35">
        <v>158</v>
      </c>
      <c r="B159" s="9" t="s">
        <v>134</v>
      </c>
      <c r="C159" s="60" t="s">
        <v>152</v>
      </c>
      <c r="D159" s="54">
        <f t="shared" si="27"/>
        <v>0</v>
      </c>
      <c r="E159" s="61">
        <f>PONew!E159-POOld!E159</f>
        <v>0</v>
      </c>
      <c r="F159" s="61">
        <f>PONew!F159-POOld!F159</f>
        <v>0</v>
      </c>
      <c r="G159" s="61">
        <f>PONew!G159-POOld!G159</f>
        <v>0</v>
      </c>
      <c r="H159" s="61">
        <f>PONew!H159-POOld!H159</f>
        <v>0</v>
      </c>
      <c r="I159" s="61">
        <f>PONew!I159-POOld!I159</f>
        <v>0</v>
      </c>
      <c r="J159" s="61">
        <f>PONew!J159-POOld!J159</f>
        <v>0</v>
      </c>
      <c r="K159" s="61">
        <f>PONew!K159-POOld!K159</f>
        <v>0</v>
      </c>
      <c r="L159" s="61">
        <f>PONew!L159-POOld!L159</f>
        <v>0</v>
      </c>
      <c r="M159" s="61">
        <f>PONew!M159-POOld!M159</f>
        <v>0</v>
      </c>
      <c r="N159" s="61">
        <f>PONew!N159-POOld!N159</f>
        <v>0</v>
      </c>
      <c r="O159" s="61">
        <f>PONew!O159-POOld!O159</f>
        <v>0</v>
      </c>
      <c r="P159" s="61">
        <f>PONew!P159-POOld!P159</f>
        <v>0</v>
      </c>
      <c r="Q159" s="61">
        <f>PONew!Q159-POOld!Q159</f>
        <v>0</v>
      </c>
      <c r="R159" s="61">
        <f>PONew!R159-POOld!R159</f>
        <v>0</v>
      </c>
      <c r="S159" s="61">
        <f>PONew!S159-POOld!S159</f>
        <v>0</v>
      </c>
      <c r="T159" s="61">
        <f>PONew!T159-POOld!T159</f>
        <v>0</v>
      </c>
      <c r="U159" s="61">
        <f>PONew!U159-POOld!U159</f>
        <v>0</v>
      </c>
      <c r="V159" s="61">
        <f>PONew!V159-POOld!V159</f>
        <v>0</v>
      </c>
      <c r="W159" s="61">
        <f>PONew!W159-POOld!W159</f>
        <v>0</v>
      </c>
      <c r="X159" s="42">
        <f t="shared" si="28"/>
        <v>0</v>
      </c>
      <c r="Y159" s="5">
        <f t="shared" si="29"/>
        <v>0</v>
      </c>
      <c r="Z159" s="5">
        <f t="shared" si="30"/>
        <v>0</v>
      </c>
      <c r="AA159" s="6">
        <f t="shared" si="31"/>
        <v>0</v>
      </c>
    </row>
    <row r="160" spans="1:27" x14ac:dyDescent="0.2">
      <c r="A160" s="35">
        <v>159</v>
      </c>
      <c r="B160" s="9" t="s">
        <v>135</v>
      </c>
      <c r="C160" s="58" t="s">
        <v>143</v>
      </c>
      <c r="D160" s="54">
        <f t="shared" si="27"/>
        <v>0</v>
      </c>
      <c r="E160" s="61">
        <f>PONew!E160-POOld!E160</f>
        <v>0</v>
      </c>
      <c r="F160" s="61">
        <f>PONew!F160-POOld!F160</f>
        <v>0</v>
      </c>
      <c r="G160" s="61">
        <f>PONew!G160-POOld!G160</f>
        <v>0</v>
      </c>
      <c r="H160" s="61">
        <f>PONew!H160-POOld!H160</f>
        <v>0</v>
      </c>
      <c r="I160" s="61">
        <f>PONew!I160-POOld!I160</f>
        <v>0</v>
      </c>
      <c r="J160" s="61">
        <f>PONew!J160-POOld!J160</f>
        <v>0</v>
      </c>
      <c r="K160" s="61">
        <f>PONew!K160-POOld!K160</f>
        <v>0</v>
      </c>
      <c r="L160" s="61">
        <f>PONew!L160-POOld!L160</f>
        <v>0</v>
      </c>
      <c r="M160" s="61">
        <f>PONew!M160-POOld!M160</f>
        <v>0</v>
      </c>
      <c r="N160" s="61">
        <f>PONew!N160-POOld!N160</f>
        <v>0</v>
      </c>
      <c r="O160" s="61">
        <f>PONew!O160-POOld!O160</f>
        <v>0</v>
      </c>
      <c r="P160" s="61">
        <f>PONew!P160-POOld!P160</f>
        <v>0</v>
      </c>
      <c r="Q160" s="61">
        <f>PONew!Q160-POOld!Q160</f>
        <v>0</v>
      </c>
      <c r="R160" s="61">
        <f>PONew!R160-POOld!R160</f>
        <v>0</v>
      </c>
      <c r="S160" s="61">
        <f>PONew!S160-POOld!S160</f>
        <v>0</v>
      </c>
      <c r="T160" s="61">
        <f>PONew!T160-POOld!T160</f>
        <v>0</v>
      </c>
      <c r="U160" s="61">
        <f>PONew!U160-POOld!U160</f>
        <v>0</v>
      </c>
      <c r="V160" s="61">
        <f>PONew!V160-POOld!V160</f>
        <v>0</v>
      </c>
      <c r="W160" s="61">
        <f>PONew!W160-POOld!W160</f>
        <v>0</v>
      </c>
      <c r="X160" s="42">
        <f t="shared" si="28"/>
        <v>0</v>
      </c>
      <c r="Y160" s="5">
        <f t="shared" si="29"/>
        <v>0</v>
      </c>
      <c r="Z160" s="5">
        <f t="shared" si="30"/>
        <v>0</v>
      </c>
      <c r="AA160" s="6">
        <f t="shared" si="31"/>
        <v>0</v>
      </c>
    </row>
    <row r="161" spans="1:27" x14ac:dyDescent="0.2">
      <c r="A161" s="35">
        <v>160</v>
      </c>
      <c r="B161" s="9" t="s">
        <v>134</v>
      </c>
      <c r="C161" s="60" t="s">
        <v>144</v>
      </c>
      <c r="D161" s="54">
        <f t="shared" si="27"/>
        <v>0</v>
      </c>
      <c r="E161" s="61">
        <f>PONew!E161-POOld!E161</f>
        <v>0</v>
      </c>
      <c r="F161" s="61">
        <f>PONew!F161-POOld!F161</f>
        <v>0</v>
      </c>
      <c r="G161" s="61">
        <f>PONew!G161-POOld!G161</f>
        <v>0</v>
      </c>
      <c r="H161" s="61">
        <f>PONew!H161-POOld!H161</f>
        <v>0</v>
      </c>
      <c r="I161" s="61">
        <f>PONew!I161-POOld!I161</f>
        <v>0</v>
      </c>
      <c r="J161" s="61">
        <f>PONew!J161-POOld!J161</f>
        <v>0</v>
      </c>
      <c r="K161" s="61">
        <f>PONew!K161-POOld!K161</f>
        <v>0</v>
      </c>
      <c r="L161" s="61">
        <f>PONew!L161-POOld!L161</f>
        <v>0</v>
      </c>
      <c r="M161" s="61">
        <f>PONew!M161-POOld!M161</f>
        <v>0</v>
      </c>
      <c r="N161" s="61">
        <f>PONew!N161-POOld!N161</f>
        <v>0</v>
      </c>
      <c r="O161" s="61">
        <f>PONew!O161-POOld!O161</f>
        <v>0</v>
      </c>
      <c r="P161" s="61">
        <f>PONew!P161-POOld!P161</f>
        <v>0</v>
      </c>
      <c r="Q161" s="61">
        <f>PONew!Q161-POOld!Q161</f>
        <v>0</v>
      </c>
      <c r="R161" s="61">
        <f>PONew!R161-POOld!R161</f>
        <v>0</v>
      </c>
      <c r="S161" s="61">
        <f>PONew!S161-POOld!S161</f>
        <v>0</v>
      </c>
      <c r="T161" s="61">
        <f>PONew!T161-POOld!T161</f>
        <v>0</v>
      </c>
      <c r="U161" s="61">
        <f>PONew!U161-POOld!U161</f>
        <v>0</v>
      </c>
      <c r="V161" s="61">
        <f>PONew!V161-POOld!V161</f>
        <v>0</v>
      </c>
      <c r="W161" s="61">
        <f>PONew!W161-POOld!W161</f>
        <v>0</v>
      </c>
      <c r="X161" s="42">
        <f t="shared" si="28"/>
        <v>0</v>
      </c>
      <c r="Y161" s="5">
        <f t="shared" si="29"/>
        <v>0</v>
      </c>
      <c r="Z161" s="5">
        <f t="shared" si="30"/>
        <v>0</v>
      </c>
      <c r="AA161" s="6">
        <f t="shared" si="31"/>
        <v>0</v>
      </c>
    </row>
  </sheetData>
  <sortState ref="A7:AA161">
    <sortCondition ref="A7:A161"/>
  </sortState>
  <printOptions gridLines="1"/>
  <pageMargins left="0.23622047244094491" right="0.23622047244094491" top="0.74803149606299213" bottom="0.74803149606299213" header="0.31496062992125984" footer="0.31496062992125984"/>
  <pageSetup paperSize="8" fitToHeight="0" orientation="landscape" r:id="rId1"/>
  <rowBreaks count="4" manualBreakCount="4">
    <brk id="34" max="16383" man="1"/>
    <brk id="71" max="16383" man="1"/>
    <brk id="100" max="16383" man="1"/>
    <brk id="143" max="16383" man="1"/>
  </rowBreaks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/>
  </sheetViews>
  <sheetFormatPr defaultRowHeight="20.100000000000001" customHeight="1" x14ac:dyDescent="0.25"/>
  <cols>
    <col min="1" max="1" width="78.7109375" style="80" bestFit="1" customWidth="1"/>
    <col min="2" max="2" width="16.140625" style="80" customWidth="1"/>
    <col min="3" max="3" width="18.42578125" style="80" customWidth="1"/>
    <col min="4" max="4" width="17" style="80" customWidth="1"/>
    <col min="5" max="5" width="20.28515625" style="80" customWidth="1"/>
    <col min="6" max="6" width="18" style="80" customWidth="1"/>
    <col min="7" max="16384" width="9.140625" style="80"/>
  </cols>
  <sheetData>
    <row r="1" spans="1:6" s="84" customFormat="1" ht="75" customHeight="1" x14ac:dyDescent="0.25">
      <c r="A1" s="79" t="s">
        <v>189</v>
      </c>
      <c r="B1" s="79" t="s">
        <v>169</v>
      </c>
      <c r="C1" s="79" t="s">
        <v>163</v>
      </c>
      <c r="D1" s="79" t="s">
        <v>176</v>
      </c>
      <c r="E1" s="79" t="s">
        <v>177</v>
      </c>
      <c r="F1" s="79" t="s">
        <v>178</v>
      </c>
    </row>
    <row r="2" spans="1:6" s="84" customFormat="1" ht="20.100000000000001" customHeight="1" x14ac:dyDescent="0.25">
      <c r="A2" s="81" t="s">
        <v>0</v>
      </c>
      <c r="B2" s="97">
        <v>6</v>
      </c>
      <c r="C2" s="89">
        <v>6</v>
      </c>
      <c r="D2" s="89">
        <f>PONew!E6</f>
        <v>6</v>
      </c>
      <c r="E2" s="85">
        <f>D2-B2</f>
        <v>0</v>
      </c>
      <c r="F2" s="85">
        <f>D2-C2</f>
        <v>0</v>
      </c>
    </row>
    <row r="3" spans="1:6" s="84" customFormat="1" ht="20.100000000000001" customHeight="1" x14ac:dyDescent="0.25">
      <c r="A3" s="81" t="s">
        <v>157</v>
      </c>
      <c r="B3" s="101">
        <v>10</v>
      </c>
      <c r="C3" s="94">
        <v>9</v>
      </c>
      <c r="D3" s="89">
        <f>PONew!F6</f>
        <v>17</v>
      </c>
      <c r="E3" s="85">
        <f t="shared" ref="E3:E20" si="0">D3-B3</f>
        <v>7</v>
      </c>
      <c r="F3" s="85">
        <f t="shared" ref="F3:F20" si="1">D3-C3</f>
        <v>8</v>
      </c>
    </row>
    <row r="4" spans="1:6" s="84" customFormat="1" ht="20.100000000000001" customHeight="1" x14ac:dyDescent="0.25">
      <c r="A4" s="82" t="s">
        <v>158</v>
      </c>
      <c r="B4" s="101">
        <v>17</v>
      </c>
      <c r="C4" s="94">
        <v>18</v>
      </c>
      <c r="D4" s="89">
        <f>PONew!G6</f>
        <v>19</v>
      </c>
      <c r="E4" s="85">
        <f t="shared" si="0"/>
        <v>2</v>
      </c>
      <c r="F4" s="85">
        <f t="shared" si="1"/>
        <v>1</v>
      </c>
    </row>
    <row r="5" spans="1:6" s="84" customFormat="1" ht="20.100000000000001" customHeight="1" x14ac:dyDescent="0.25">
      <c r="A5" s="81" t="s">
        <v>1</v>
      </c>
      <c r="B5" s="101">
        <v>11</v>
      </c>
      <c r="C5" s="94">
        <v>11</v>
      </c>
      <c r="D5" s="89">
        <f>PONew!H6</f>
        <v>14</v>
      </c>
      <c r="E5" s="85">
        <f t="shared" si="0"/>
        <v>3</v>
      </c>
      <c r="F5" s="85">
        <f t="shared" si="1"/>
        <v>3</v>
      </c>
    </row>
    <row r="6" spans="1:6" s="84" customFormat="1" ht="20.100000000000001" customHeight="1" x14ac:dyDescent="0.25">
      <c r="A6" s="82" t="s">
        <v>166</v>
      </c>
      <c r="B6" s="101">
        <v>12</v>
      </c>
      <c r="C6" s="94">
        <v>12</v>
      </c>
      <c r="D6" s="89">
        <f>PONew!I6</f>
        <v>19</v>
      </c>
      <c r="E6" s="85">
        <f t="shared" si="0"/>
        <v>7</v>
      </c>
      <c r="F6" s="85">
        <f t="shared" si="1"/>
        <v>7</v>
      </c>
    </row>
    <row r="7" spans="1:6" s="84" customFormat="1" ht="20.100000000000001" customHeight="1" x14ac:dyDescent="0.25">
      <c r="A7" s="82" t="s">
        <v>167</v>
      </c>
      <c r="B7" s="101"/>
      <c r="C7" s="94"/>
      <c r="D7" s="89">
        <f>PONew!J6</f>
        <v>0</v>
      </c>
      <c r="E7" s="85">
        <f t="shared" si="0"/>
        <v>0</v>
      </c>
      <c r="F7" s="85">
        <f t="shared" si="1"/>
        <v>0</v>
      </c>
    </row>
    <row r="8" spans="1:6" s="84" customFormat="1" ht="20.100000000000001" customHeight="1" x14ac:dyDescent="0.25">
      <c r="A8" s="81" t="s">
        <v>2</v>
      </c>
      <c r="B8" s="101">
        <v>2</v>
      </c>
      <c r="C8" s="94">
        <v>2</v>
      </c>
      <c r="D8" s="89">
        <f>PONew!K6</f>
        <v>6</v>
      </c>
      <c r="E8" s="85">
        <f t="shared" si="0"/>
        <v>4</v>
      </c>
      <c r="F8" s="85">
        <f t="shared" si="1"/>
        <v>4</v>
      </c>
    </row>
    <row r="9" spans="1:6" s="84" customFormat="1" ht="20.100000000000001" customHeight="1" x14ac:dyDescent="0.25">
      <c r="A9" s="81" t="s">
        <v>3</v>
      </c>
      <c r="B9" s="101">
        <v>3</v>
      </c>
      <c r="C9" s="94">
        <v>3</v>
      </c>
      <c r="D9" s="89">
        <f>PONew!L6</f>
        <v>3</v>
      </c>
      <c r="E9" s="85">
        <f t="shared" si="0"/>
        <v>0</v>
      </c>
      <c r="F9" s="85">
        <f t="shared" si="1"/>
        <v>0</v>
      </c>
    </row>
    <row r="10" spans="1:6" s="84" customFormat="1" ht="20.100000000000001" customHeight="1" x14ac:dyDescent="0.25">
      <c r="A10" s="81" t="s">
        <v>4</v>
      </c>
      <c r="B10" s="101">
        <v>5</v>
      </c>
      <c r="C10" s="94">
        <v>4</v>
      </c>
      <c r="D10" s="89">
        <f>PONew!M6</f>
        <v>5</v>
      </c>
      <c r="E10" s="85">
        <f t="shared" si="0"/>
        <v>0</v>
      </c>
      <c r="F10" s="85">
        <f t="shared" si="1"/>
        <v>1</v>
      </c>
    </row>
    <row r="11" spans="1:6" s="84" customFormat="1" ht="20.100000000000001" customHeight="1" x14ac:dyDescent="0.25">
      <c r="A11" s="81" t="s">
        <v>5</v>
      </c>
      <c r="B11" s="101">
        <v>2</v>
      </c>
      <c r="C11" s="94">
        <v>1</v>
      </c>
      <c r="D11" s="89">
        <f>PONew!N6</f>
        <v>2</v>
      </c>
      <c r="E11" s="85">
        <f t="shared" si="0"/>
        <v>0</v>
      </c>
      <c r="F11" s="85">
        <f t="shared" si="1"/>
        <v>1</v>
      </c>
    </row>
    <row r="12" spans="1:6" s="84" customFormat="1" ht="20.100000000000001" customHeight="1" x14ac:dyDescent="0.25">
      <c r="A12" s="81" t="s">
        <v>6</v>
      </c>
      <c r="B12" s="101"/>
      <c r="C12" s="94"/>
      <c r="D12" s="89">
        <f>PONew!O6</f>
        <v>0</v>
      </c>
      <c r="E12" s="85"/>
      <c r="F12" s="85"/>
    </row>
    <row r="13" spans="1:6" s="84" customFormat="1" ht="20.100000000000001" customHeight="1" x14ac:dyDescent="0.25">
      <c r="A13" s="81" t="s">
        <v>7</v>
      </c>
      <c r="B13" s="101">
        <v>6</v>
      </c>
      <c r="C13" s="94">
        <v>10</v>
      </c>
      <c r="D13" s="89">
        <f>PONew!P6</f>
        <v>10</v>
      </c>
      <c r="E13" s="85">
        <f t="shared" si="0"/>
        <v>4</v>
      </c>
      <c r="F13" s="85">
        <f t="shared" si="1"/>
        <v>0</v>
      </c>
    </row>
    <row r="14" spans="1:6" s="84" customFormat="1" ht="20.100000000000001" customHeight="1" x14ac:dyDescent="0.25">
      <c r="A14" s="81" t="s">
        <v>8</v>
      </c>
      <c r="B14" s="101">
        <v>9</v>
      </c>
      <c r="C14" s="94">
        <v>13</v>
      </c>
      <c r="D14" s="89">
        <f>PONew!Q6</f>
        <v>5</v>
      </c>
      <c r="E14" s="85">
        <f t="shared" si="0"/>
        <v>-4</v>
      </c>
      <c r="F14" s="85">
        <f t="shared" si="1"/>
        <v>-8</v>
      </c>
    </row>
    <row r="15" spans="1:6" s="84" customFormat="1" ht="20.100000000000001" customHeight="1" x14ac:dyDescent="0.25">
      <c r="A15" s="81" t="s">
        <v>9</v>
      </c>
      <c r="B15" s="101">
        <v>14</v>
      </c>
      <c r="C15" s="94">
        <v>25</v>
      </c>
      <c r="D15" s="89">
        <f>PONew!R6</f>
        <v>27</v>
      </c>
      <c r="E15" s="85">
        <f t="shared" si="0"/>
        <v>13</v>
      </c>
      <c r="F15" s="85">
        <f t="shared" si="1"/>
        <v>2</v>
      </c>
    </row>
    <row r="16" spans="1:6" s="84" customFormat="1" ht="20.100000000000001" customHeight="1" x14ac:dyDescent="0.25">
      <c r="A16" s="81" t="s">
        <v>10</v>
      </c>
      <c r="B16" s="101">
        <v>1</v>
      </c>
      <c r="C16" s="94">
        <v>1</v>
      </c>
      <c r="D16" s="89">
        <f>PONew!S6</f>
        <v>1</v>
      </c>
      <c r="E16" s="85">
        <f t="shared" si="0"/>
        <v>0</v>
      </c>
      <c r="F16" s="85">
        <f t="shared" si="1"/>
        <v>0</v>
      </c>
    </row>
    <row r="17" spans="1:6" s="84" customFormat="1" ht="20.100000000000001" customHeight="1" x14ac:dyDescent="0.25">
      <c r="A17" s="81" t="s">
        <v>11</v>
      </c>
      <c r="B17" s="101">
        <v>1</v>
      </c>
      <c r="C17" s="94">
        <v>3</v>
      </c>
      <c r="D17" s="89">
        <f>PONew!T6</f>
        <v>5</v>
      </c>
      <c r="E17" s="85">
        <f t="shared" si="0"/>
        <v>4</v>
      </c>
      <c r="F17" s="85">
        <f t="shared" si="1"/>
        <v>2</v>
      </c>
    </row>
    <row r="18" spans="1:6" s="84" customFormat="1" ht="20.100000000000001" customHeight="1" x14ac:dyDescent="0.25">
      <c r="A18" s="81" t="s">
        <v>12</v>
      </c>
      <c r="B18" s="101">
        <v>1</v>
      </c>
      <c r="C18" s="94">
        <v>3</v>
      </c>
      <c r="D18" s="89">
        <f>PONew!U6</f>
        <v>4</v>
      </c>
      <c r="E18" s="85">
        <f t="shared" si="0"/>
        <v>3</v>
      </c>
      <c r="F18" s="85">
        <f t="shared" si="1"/>
        <v>1</v>
      </c>
    </row>
    <row r="19" spans="1:6" s="84" customFormat="1" ht="20.100000000000001" customHeight="1" x14ac:dyDescent="0.25">
      <c r="A19" s="81" t="s">
        <v>13</v>
      </c>
      <c r="B19" s="101">
        <v>8</v>
      </c>
      <c r="C19" s="94">
        <v>9</v>
      </c>
      <c r="D19" s="89">
        <f>PONew!V6</f>
        <v>5</v>
      </c>
      <c r="E19" s="85">
        <f t="shared" si="0"/>
        <v>-3</v>
      </c>
      <c r="F19" s="85">
        <f t="shared" si="1"/>
        <v>-4</v>
      </c>
    </row>
    <row r="20" spans="1:6" s="84" customFormat="1" ht="20.100000000000001" customHeight="1" x14ac:dyDescent="0.25">
      <c r="A20" s="81" t="s">
        <v>14</v>
      </c>
      <c r="B20" s="101">
        <v>1</v>
      </c>
      <c r="C20" s="94">
        <v>1</v>
      </c>
      <c r="D20" s="89">
        <f>PONew!W6</f>
        <v>1</v>
      </c>
      <c r="E20" s="85">
        <f t="shared" si="0"/>
        <v>0</v>
      </c>
      <c r="F20" s="85">
        <f t="shared" si="1"/>
        <v>0</v>
      </c>
    </row>
    <row r="21" spans="1:6" s="84" customFormat="1" ht="20.100000000000001" customHeight="1" x14ac:dyDescent="0.25"/>
    <row r="22" spans="1:6" s="84" customFormat="1" ht="20.100000000000001" customHeight="1" x14ac:dyDescent="0.25">
      <c r="A22" s="83" t="s">
        <v>154</v>
      </c>
      <c r="B22" s="85">
        <f>SUM(B2:B12)</f>
        <v>68</v>
      </c>
      <c r="C22" s="85">
        <f>SUM(C2:C12)</f>
        <v>66</v>
      </c>
      <c r="D22" s="85">
        <f>SUM(D2:D12)</f>
        <v>91</v>
      </c>
      <c r="E22" s="85">
        <f>SUM(E2:E12)</f>
        <v>23</v>
      </c>
      <c r="F22" s="85">
        <f>SUM(F2:F12)</f>
        <v>25</v>
      </c>
    </row>
    <row r="23" spans="1:6" s="84" customFormat="1" ht="20.100000000000001" customHeight="1" x14ac:dyDescent="0.25">
      <c r="A23" s="83" t="s">
        <v>155</v>
      </c>
      <c r="B23" s="85">
        <f>SUM(B13:B19)</f>
        <v>40</v>
      </c>
      <c r="C23" s="85">
        <f>SUM(C13:C19)</f>
        <v>64</v>
      </c>
      <c r="D23" s="85">
        <f>SUM(D13:D19)</f>
        <v>57</v>
      </c>
      <c r="E23" s="85">
        <f>SUM(E13:E19)</f>
        <v>17</v>
      </c>
      <c r="F23" s="85">
        <f>SUM(F13:F19)</f>
        <v>-7</v>
      </c>
    </row>
    <row r="24" spans="1:6" s="84" customFormat="1" ht="20.100000000000001" customHeight="1" x14ac:dyDescent="0.25">
      <c r="A24" s="83" t="s">
        <v>156</v>
      </c>
      <c r="B24" s="85">
        <f>SUM(B20)</f>
        <v>1</v>
      </c>
      <c r="C24" s="85">
        <f>SUM(C20)</f>
        <v>1</v>
      </c>
      <c r="D24" s="85">
        <f>SUM(D20)</f>
        <v>1</v>
      </c>
      <c r="E24" s="85">
        <f>SUM(E20)</f>
        <v>0</v>
      </c>
      <c r="F24" s="85">
        <f>SUM(F20)</f>
        <v>0</v>
      </c>
    </row>
    <row r="25" spans="1:6" s="84" customFormat="1" ht="20.100000000000001" customHeight="1" x14ac:dyDescent="0.25"/>
    <row r="26" spans="1:6" s="84" customFormat="1" ht="20.100000000000001" customHeight="1" x14ac:dyDescent="0.25">
      <c r="A26" s="83" t="s">
        <v>153</v>
      </c>
      <c r="B26" s="95">
        <f>SUM(B22:B24)</f>
        <v>109</v>
      </c>
      <c r="C26" s="95">
        <f>SUM(C22:C24)</f>
        <v>131</v>
      </c>
      <c r="D26" s="95">
        <f>SUM(D22:D24)</f>
        <v>149</v>
      </c>
      <c r="E26" s="95">
        <f>SUM(E22:E24)</f>
        <v>40</v>
      </c>
      <c r="F26" s="95">
        <f>SUM(F22:F24)</f>
        <v>18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5</vt:i4>
      </vt:variant>
    </vt:vector>
  </HeadingPairs>
  <TitlesOfParts>
    <vt:vector size="15" baseType="lpstr">
      <vt:lpstr>POOld</vt:lpstr>
      <vt:lpstr>Riep_POOld</vt:lpstr>
      <vt:lpstr>Pres</vt:lpstr>
      <vt:lpstr>Riep_Pres</vt:lpstr>
      <vt:lpstr>PONew</vt:lpstr>
      <vt:lpstr>Riep_PONew</vt:lpstr>
      <vt:lpstr>CONFR_Pres_PONew</vt:lpstr>
      <vt:lpstr>CONFR_POOld_PONew</vt:lpstr>
      <vt:lpstr>Sede_Centrale</vt:lpstr>
      <vt:lpstr>PO_Old_New</vt:lpstr>
      <vt:lpstr>CONFR_POOld_PONew!Titoli_stampa</vt:lpstr>
      <vt:lpstr>CONFR_Pres_PONew!Titoli_stampa</vt:lpstr>
      <vt:lpstr>PONew!Titoli_stampa</vt:lpstr>
      <vt:lpstr>POOld!Titoli_stampa</vt:lpstr>
      <vt:lpstr>Pres!Titoli_stampa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Antonio D'ambrosio</cp:lastModifiedBy>
  <cp:lastPrinted>2020-10-05T09:03:37Z</cp:lastPrinted>
  <dcterms:created xsi:type="dcterms:W3CDTF">2020-07-14T06:23:51Z</dcterms:created>
  <dcterms:modified xsi:type="dcterms:W3CDTF">2020-10-08T10:48:35Z</dcterms:modified>
</cp:coreProperties>
</file>