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mingiustizia-my.sharepoint.com/personal/silvia_mei_giustizia_it/Documents/Documenti/piante organiche/2022/Per invio a Gabinetto/"/>
    </mc:Choice>
  </mc:AlternateContent>
  <xr:revisionPtr revIDLastSave="0" documentId="8_{996C5540-A865-4726-AB93-0846BA6C84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1" l="1"/>
  <c r="M23" i="1"/>
  <c r="M25" i="1" s="1"/>
  <c r="J25" i="1"/>
  <c r="G23" i="1"/>
  <c r="H23" i="1" s="1"/>
  <c r="G21" i="1"/>
  <c r="G19" i="1"/>
  <c r="I17" i="1"/>
  <c r="K17" i="1" s="1"/>
  <c r="H11" i="1"/>
  <c r="I11" i="1" s="1"/>
  <c r="H10" i="1"/>
  <c r="I10" i="1" s="1"/>
  <c r="H8" i="1"/>
  <c r="I8" i="1" s="1"/>
  <c r="H7" i="1"/>
  <c r="I7" i="1" s="1"/>
  <c r="I23" i="1" l="1"/>
  <c r="N23" i="1" s="1"/>
  <c r="N10" i="1"/>
  <c r="K10" i="1"/>
  <c r="N11" i="1"/>
  <c r="K11" i="1"/>
  <c r="N7" i="1"/>
  <c r="K7" i="1"/>
  <c r="N8" i="1"/>
  <c r="K8" i="1"/>
  <c r="H19" i="1"/>
  <c r="I19" i="1" s="1"/>
  <c r="N17" i="1"/>
  <c r="H21" i="1"/>
  <c r="I21" i="1" s="1"/>
  <c r="K23" i="1" l="1"/>
  <c r="N19" i="1"/>
  <c r="K19" i="1"/>
  <c r="N21" i="1"/>
  <c r="K21" i="1"/>
  <c r="N25" i="1" l="1"/>
  <c r="K25" i="1"/>
</calcChain>
</file>

<file path=xl/sharedStrings.xml><?xml version="1.0" encoding="utf-8"?>
<sst xmlns="http://schemas.openxmlformats.org/spreadsheetml/2006/main" count="43" uniqueCount="33">
  <si>
    <t>Rimodulazione dotazione organica</t>
  </si>
  <si>
    <t>DIRIGENZA</t>
  </si>
  <si>
    <t>FASCIA</t>
  </si>
  <si>
    <t>Tabellare + IIS 
per 12 mensilità 
CCNL 
2016-2018</t>
  </si>
  <si>
    <t>IVC 2019-2021 
per 12 mensilità</t>
  </si>
  <si>
    <t>IVC 2022-2024 
per 12 mensilità</t>
  </si>
  <si>
    <r>
      <t xml:space="preserve">Altra voce retributiva fondamentale </t>
    </r>
    <r>
      <rPr>
        <b/>
        <vertAlign val="superscript"/>
        <sz val="12"/>
        <color indexed="8"/>
        <rFont val="Times New Roman"/>
        <family val="1"/>
      </rPr>
      <t>(2)</t>
    </r>
  </si>
  <si>
    <t>Tredicesima</t>
  </si>
  <si>
    <r>
      <t xml:space="preserve">Totale oneri riflessi a carico amministrazione 38,38% </t>
    </r>
    <r>
      <rPr>
        <b/>
        <vertAlign val="superscript"/>
        <sz val="12"/>
        <color indexed="8"/>
        <rFont val="Times New Roman"/>
        <family val="1"/>
      </rPr>
      <t xml:space="preserve"> *</t>
    </r>
  </si>
  <si>
    <t>Costo annuo 
pro-capite 
(lordo Stato)</t>
  </si>
  <si>
    <t xml:space="preserve">Unità in dotazione organica </t>
  </si>
  <si>
    <t xml:space="preserve">Valore finanziario dotazione organica </t>
  </si>
  <si>
    <t xml:space="preserve">Rimodulazione dotazione organica </t>
  </si>
  <si>
    <t xml:space="preserve">Dotazione organica rimodulata  </t>
  </si>
  <si>
    <t>Valore finanziario dotazione organica rimodulata</t>
  </si>
  <si>
    <t>Dirigenti Funzioni Centrali</t>
  </si>
  <si>
    <t>Prima</t>
  </si>
  <si>
    <t>Seconda</t>
  </si>
  <si>
    <t>Dirigenti Penitenziari</t>
  </si>
  <si>
    <t>AREE/
CATEGORIE/
QUALIFICHE</t>
  </si>
  <si>
    <r>
      <t xml:space="preserve">Fasce 
economiche </t>
    </r>
    <r>
      <rPr>
        <b/>
        <vertAlign val="superscript"/>
        <sz val="12"/>
        <color indexed="8"/>
        <rFont val="Times New Roman"/>
        <family val="1"/>
      </rPr>
      <t>(1)</t>
    </r>
  </si>
  <si>
    <t xml:space="preserve"> Tabellare + IIS 
per 12 mensilità 
CCNL 
2019-2021</t>
  </si>
  <si>
    <r>
      <t>Altra voce retributiva fondamentale</t>
    </r>
    <r>
      <rPr>
        <b/>
        <vertAlign val="superscript"/>
        <sz val="12"/>
        <color indexed="8"/>
        <rFont val="Times New Roman"/>
        <family val="1"/>
      </rPr>
      <t xml:space="preserve"> (2)</t>
    </r>
  </si>
  <si>
    <t xml:space="preserve">Totale oneri riflessi a carico amministrazione  38,38 % </t>
  </si>
  <si>
    <t>Area EP</t>
  </si>
  <si>
    <t xml:space="preserve">Area Funzionari
(ex Area III)
</t>
  </si>
  <si>
    <t>+57</t>
  </si>
  <si>
    <t>Area Assistenti (ex Area II)</t>
  </si>
  <si>
    <t>Area Operatori 
(ex Area I)</t>
  </si>
  <si>
    <t>TOTALE</t>
  </si>
  <si>
    <t>* Per la dirigenza penitenziaria è stata applicata la maggiorazione del 15% calcolata sullo stipendio ( 27,83%)</t>
  </si>
  <si>
    <t xml:space="preserve">   L'opera di previdenza su IIS è pari a 3,41%</t>
  </si>
  <si>
    <t>Allegato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</si>
</sst>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_€_-;\-* #,##0.00\ _€_-;_-* \-??\ _€_-;_-@_-"/>
    <numFmt numFmtId="166" formatCode="_-* #,##0.00_-;\-* #,##0.00_-;_-* \-??_-;_-@_-"/>
    <numFmt numFmtId="167" formatCode="#,##0.00\ _€"/>
    <numFmt numFmtId="168" formatCode="#,##0\ _€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2"/>
      <color indexed="8"/>
      <name val="Garamond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Garamond"/>
      <family val="1"/>
      <charset val="1"/>
    </font>
    <font>
      <sz val="12"/>
      <name val="Calibri"/>
      <family val="2"/>
      <charset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Calibri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23"/>
      </patternFill>
    </fill>
    <fill>
      <patternFill patternType="solid">
        <fgColor rgb="FF92D050"/>
        <bgColor indexed="5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</cellStyleXfs>
  <cellXfs count="111">
    <xf numFmtId="0" fontId="0" fillId="0" borderId="0" xfId="0"/>
    <xf numFmtId="0" fontId="5" fillId="0" borderId="0" xfId="3" applyFont="1"/>
    <xf numFmtId="0" fontId="6" fillId="0" borderId="0" xfId="3" applyFont="1"/>
    <xf numFmtId="0" fontId="6" fillId="0" borderId="0" xfId="3" applyFont="1" applyAlignment="1">
      <alignment horizontal="center"/>
    </xf>
    <xf numFmtId="165" fontId="6" fillId="0" borderId="0" xfId="3" applyNumberFormat="1" applyFont="1"/>
    <xf numFmtId="0" fontId="3" fillId="0" borderId="0" xfId="2" applyFont="1" applyAlignment="1">
      <alignment horizontal="left" vertical="center" wrapText="1"/>
    </xf>
    <xf numFmtId="0" fontId="7" fillId="0" borderId="1" xfId="3" applyFont="1" applyBorder="1" applyAlignment="1">
      <alignment horizontal="centerContinuous" vertical="center"/>
    </xf>
    <xf numFmtId="0" fontId="8" fillId="0" borderId="2" xfId="3" applyFont="1" applyBorder="1" applyAlignment="1">
      <alignment horizontal="centerContinuous"/>
    </xf>
    <xf numFmtId="0" fontId="6" fillId="0" borderId="2" xfId="3" applyFont="1" applyBorder="1" applyAlignment="1">
      <alignment horizontal="centerContinuous"/>
    </xf>
    <xf numFmtId="0" fontId="8" fillId="0" borderId="3" xfId="3" applyFont="1" applyBorder="1" applyAlignment="1">
      <alignment horizontal="centerContinuous"/>
    </xf>
    <xf numFmtId="0" fontId="8" fillId="0" borderId="5" xfId="3" applyFont="1" applyBorder="1" applyAlignment="1">
      <alignment horizontal="center" vertical="center" textRotation="90" wrapText="1"/>
    </xf>
    <xf numFmtId="0" fontId="10" fillId="0" borderId="0" xfId="3" applyFont="1"/>
    <xf numFmtId="0" fontId="11" fillId="0" borderId="8" xfId="3" applyFont="1" applyBorder="1" applyAlignment="1">
      <alignment wrapText="1"/>
    </xf>
    <xf numFmtId="167" fontId="12" fillId="0" borderId="1" xfId="1" applyNumberFormat="1" applyFont="1" applyFill="1" applyBorder="1" applyAlignment="1" applyProtection="1"/>
    <xf numFmtId="168" fontId="12" fillId="0" borderId="9" xfId="1" applyNumberFormat="1" applyFont="1" applyFill="1" applyBorder="1" applyAlignment="1" applyProtection="1">
      <alignment horizontal="center" vertical="center" wrapText="1"/>
    </xf>
    <xf numFmtId="166" fontId="11" fillId="2" borderId="1" xfId="3" applyNumberFormat="1" applyFont="1" applyFill="1" applyBorder="1"/>
    <xf numFmtId="0" fontId="11" fillId="0" borderId="4" xfId="3" applyFont="1" applyBorder="1" applyAlignment="1">
      <alignment horizontal="center"/>
    </xf>
    <xf numFmtId="164" fontId="11" fillId="3" borderId="7" xfId="3" applyNumberFormat="1" applyFont="1" applyFill="1" applyBorder="1"/>
    <xf numFmtId="164" fontId="11" fillId="4" borderId="7" xfId="3" applyNumberFormat="1" applyFont="1" applyFill="1" applyBorder="1"/>
    <xf numFmtId="0" fontId="13" fillId="0" borderId="0" xfId="3" applyFont="1"/>
    <xf numFmtId="0" fontId="14" fillId="0" borderId="0" xfId="3" applyFont="1"/>
    <xf numFmtId="4" fontId="14" fillId="0" borderId="0" xfId="3" applyNumberFormat="1" applyFont="1"/>
    <xf numFmtId="0" fontId="15" fillId="5" borderId="7" xfId="3" applyFont="1" applyFill="1" applyBorder="1" applyAlignment="1">
      <alignment horizontal="center" vertical="center" textRotation="90" wrapText="1"/>
    </xf>
    <xf numFmtId="0" fontId="15" fillId="5" borderId="8" xfId="3" applyFont="1" applyFill="1" applyBorder="1" applyAlignment="1">
      <alignment vertical="center" wrapText="1"/>
    </xf>
    <xf numFmtId="167" fontId="16" fillId="5" borderId="1" xfId="1" applyNumberFormat="1" applyFont="1" applyFill="1" applyBorder="1" applyAlignment="1" applyProtection="1"/>
    <xf numFmtId="167" fontId="16" fillId="5" borderId="9" xfId="1" applyNumberFormat="1" applyFont="1" applyFill="1" applyBorder="1" applyAlignment="1" applyProtection="1"/>
    <xf numFmtId="168" fontId="16" fillId="5" borderId="9" xfId="1" applyNumberFormat="1" applyFont="1" applyFill="1" applyBorder="1" applyAlignment="1" applyProtection="1">
      <alignment horizontal="center" vertical="center" wrapText="1"/>
    </xf>
    <xf numFmtId="166" fontId="15" fillId="5" borderId="1" xfId="3" applyNumberFormat="1" applyFont="1" applyFill="1" applyBorder="1"/>
    <xf numFmtId="0" fontId="15" fillId="5" borderId="4" xfId="3" applyFont="1" applyFill="1" applyBorder="1" applyAlignment="1">
      <alignment horizontal="center"/>
    </xf>
    <xf numFmtId="164" fontId="15" fillId="5" borderId="7" xfId="3" applyNumberFormat="1" applyFont="1" applyFill="1" applyBorder="1"/>
    <xf numFmtId="168" fontId="12" fillId="0" borderId="9" xfId="3" applyNumberFormat="1" applyFont="1" applyBorder="1" applyAlignment="1">
      <alignment vertical="center" wrapText="1"/>
    </xf>
    <xf numFmtId="168" fontId="12" fillId="6" borderId="9" xfId="1" applyNumberFormat="1" applyFont="1" applyFill="1" applyBorder="1" applyAlignment="1" applyProtection="1">
      <alignment horizontal="center" vertical="center" wrapText="1"/>
    </xf>
    <xf numFmtId="164" fontId="1" fillId="0" borderId="0" xfId="1"/>
    <xf numFmtId="164" fontId="14" fillId="0" borderId="0" xfId="3" applyNumberFormat="1" applyFont="1"/>
    <xf numFmtId="168" fontId="12" fillId="0" borderId="10" xfId="3" applyNumberFormat="1" applyFont="1" applyBorder="1" applyAlignment="1">
      <alignment vertical="center" wrapText="1"/>
    </xf>
    <xf numFmtId="168" fontId="12" fillId="6" borderId="10" xfId="1" applyNumberFormat="1" applyFont="1" applyFill="1" applyBorder="1" applyAlignment="1" applyProtection="1">
      <alignment horizontal="center" vertical="center" wrapText="1"/>
    </xf>
    <xf numFmtId="168" fontId="12" fillId="0" borderId="10" xfId="1" applyNumberFormat="1" applyFont="1" applyFill="1" applyBorder="1" applyAlignment="1" applyProtection="1">
      <alignment horizontal="center" vertical="center" wrapText="1"/>
    </xf>
    <xf numFmtId="166" fontId="14" fillId="0" borderId="0" xfId="3" applyNumberFormat="1" applyFont="1"/>
    <xf numFmtId="165" fontId="14" fillId="0" borderId="0" xfId="3" applyNumberFormat="1" applyFont="1"/>
    <xf numFmtId="0" fontId="8" fillId="7" borderId="6" xfId="3" applyFont="1" applyFill="1" applyBorder="1" applyAlignment="1">
      <alignment horizontal="center" vertical="center" textRotation="90" wrapText="1"/>
    </xf>
    <xf numFmtId="0" fontId="8" fillId="7" borderId="5" xfId="3" applyFont="1" applyFill="1" applyBorder="1" applyAlignment="1">
      <alignment horizontal="center" vertical="center" textRotation="90"/>
    </xf>
    <xf numFmtId="0" fontId="17" fillId="7" borderId="5" xfId="3" applyFont="1" applyFill="1" applyBorder="1" applyAlignment="1">
      <alignment horizontal="center" vertical="center" wrapText="1"/>
    </xf>
    <xf numFmtId="0" fontId="17" fillId="7" borderId="4" xfId="3" applyFont="1" applyFill="1" applyBorder="1" applyAlignment="1">
      <alignment horizontal="center" vertical="center" wrapText="1"/>
    </xf>
    <xf numFmtId="0" fontId="8" fillId="7" borderId="4" xfId="3" applyFont="1" applyFill="1" applyBorder="1" applyAlignment="1">
      <alignment horizontal="center" vertical="center" wrapText="1"/>
    </xf>
    <xf numFmtId="0" fontId="17" fillId="7" borderId="0" xfId="3" applyFont="1" applyFill="1"/>
    <xf numFmtId="166" fontId="6" fillId="0" borderId="0" xfId="3" applyNumberFormat="1" applyFont="1"/>
    <xf numFmtId="0" fontId="8" fillId="0" borderId="12" xfId="3" applyFont="1" applyBorder="1" applyAlignment="1">
      <alignment horizontal="center" vertical="center" textRotation="90" wrapText="1"/>
    </xf>
    <xf numFmtId="0" fontId="8" fillId="0" borderId="9" xfId="3" applyFont="1" applyBorder="1" applyAlignment="1">
      <alignment horizontal="center" vertical="center" textRotation="90"/>
    </xf>
    <xf numFmtId="0" fontId="8" fillId="0" borderId="13" xfId="3" applyFont="1" applyBorder="1" applyAlignment="1">
      <alignment horizontal="center" vertical="center" wrapText="1"/>
    </xf>
    <xf numFmtId="0" fontId="17" fillId="9" borderId="6" xfId="3" applyFont="1" applyFill="1" applyBorder="1" applyAlignment="1">
      <alignment horizontal="center" vertical="center" textRotation="90"/>
    </xf>
    <xf numFmtId="0" fontId="17" fillId="0" borderId="6" xfId="3" applyFont="1" applyBorder="1" applyAlignment="1">
      <alignment horizontal="center" vertical="center" textRotation="90"/>
    </xf>
    <xf numFmtId="166" fontId="8" fillId="2" borderId="10" xfId="3" applyNumberFormat="1" applyFont="1" applyFill="1" applyBorder="1"/>
    <xf numFmtId="164" fontId="8" fillId="3" borderId="7" xfId="3" applyNumberFormat="1" applyFont="1" applyFill="1" applyBorder="1"/>
    <xf numFmtId="164" fontId="8" fillId="4" borderId="7" xfId="3" applyNumberFormat="1" applyFont="1" applyFill="1" applyBorder="1"/>
    <xf numFmtId="0" fontId="8" fillId="10" borderId="5" xfId="3" applyFont="1" applyFill="1" applyBorder="1" applyAlignment="1">
      <alignment horizontal="center" vertical="center" textRotation="90"/>
    </xf>
    <xf numFmtId="0" fontId="8" fillId="10" borderId="1" xfId="3" applyFont="1" applyFill="1" applyBorder="1" applyAlignment="1">
      <alignment horizontal="center"/>
    </xf>
    <xf numFmtId="164" fontId="17" fillId="10" borderId="1" xfId="1" applyFont="1" applyFill="1" applyBorder="1" applyAlignment="1" applyProtection="1"/>
    <xf numFmtId="166" fontId="17" fillId="10" borderId="1" xfId="3" applyNumberFormat="1" applyFont="1" applyFill="1" applyBorder="1"/>
    <xf numFmtId="166" fontId="17" fillId="10" borderId="1" xfId="3" applyNumberFormat="1" applyFont="1" applyFill="1" applyBorder="1" applyAlignment="1">
      <alignment horizontal="center"/>
    </xf>
    <xf numFmtId="166" fontId="17" fillId="10" borderId="14" xfId="3" applyNumberFormat="1" applyFont="1" applyFill="1" applyBorder="1" applyAlignment="1">
      <alignment horizontal="center"/>
    </xf>
    <xf numFmtId="164" fontId="17" fillId="10" borderId="7" xfId="1" applyFont="1" applyFill="1" applyBorder="1" applyAlignment="1" applyProtection="1"/>
    <xf numFmtId="164" fontId="8" fillId="10" borderId="1" xfId="1" applyFont="1" applyFill="1" applyBorder="1" applyAlignment="1" applyProtection="1"/>
    <xf numFmtId="0" fontId="8" fillId="5" borderId="7" xfId="3" applyFont="1" applyFill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7" fillId="10" borderId="1" xfId="3" applyFont="1" applyFill="1" applyBorder="1" applyAlignment="1">
      <alignment horizontal="center"/>
    </xf>
    <xf numFmtId="166" fontId="17" fillId="10" borderId="7" xfId="3" applyNumberFormat="1" applyFont="1" applyFill="1" applyBorder="1" applyAlignment="1">
      <alignment horizontal="center"/>
    </xf>
    <xf numFmtId="166" fontId="17" fillId="10" borderId="7" xfId="3" applyNumberFormat="1" applyFont="1" applyFill="1" applyBorder="1"/>
    <xf numFmtId="166" fontId="8" fillId="10" borderId="6" xfId="3" applyNumberFormat="1" applyFont="1" applyFill="1" applyBorder="1"/>
    <xf numFmtId="0" fontId="18" fillId="0" borderId="0" xfId="3" applyFont="1"/>
    <xf numFmtId="164" fontId="17" fillId="10" borderId="14" xfId="1" applyFont="1" applyFill="1" applyBorder="1" applyAlignment="1" applyProtection="1"/>
    <xf numFmtId="0" fontId="17" fillId="0" borderId="0" xfId="3" applyFont="1"/>
    <xf numFmtId="0" fontId="8" fillId="0" borderId="0" xfId="3" applyFont="1"/>
    <xf numFmtId="0" fontId="17" fillId="0" borderId="0" xfId="3" applyFont="1" applyAlignment="1">
      <alignment horizontal="center"/>
    </xf>
    <xf numFmtId="0" fontId="8" fillId="3" borderId="7" xfId="3" applyFont="1" applyFill="1" applyBorder="1" applyAlignment="1">
      <alignment horizontal="center"/>
    </xf>
    <xf numFmtId="0" fontId="8" fillId="11" borderId="7" xfId="3" applyFont="1" applyFill="1" applyBorder="1" applyAlignment="1">
      <alignment horizontal="center"/>
    </xf>
    <xf numFmtId="164" fontId="19" fillId="11" borderId="7" xfId="1" applyFont="1" applyFill="1" applyBorder="1" applyAlignment="1">
      <alignment horizontal="center"/>
    </xf>
    <xf numFmtId="164" fontId="5" fillId="0" borderId="0" xfId="3" applyNumberFormat="1" applyFont="1"/>
    <xf numFmtId="164" fontId="6" fillId="0" borderId="0" xfId="3" applyNumberFormat="1" applyFont="1"/>
    <xf numFmtId="0" fontId="8" fillId="0" borderId="6" xfId="3" applyFont="1" applyBorder="1" applyAlignment="1">
      <alignment horizontal="center" vertical="center"/>
    </xf>
    <xf numFmtId="164" fontId="17" fillId="0" borderId="1" xfId="1" applyFont="1" applyFill="1" applyBorder="1" applyAlignment="1" applyProtection="1">
      <alignment vertical="center"/>
    </xf>
    <xf numFmtId="164" fontId="12" fillId="8" borderId="6" xfId="1" applyFont="1" applyFill="1" applyBorder="1" applyAlignment="1">
      <alignment vertical="center"/>
    </xf>
    <xf numFmtId="164" fontId="12" fillId="0" borderId="6" xfId="1" applyFont="1" applyBorder="1" applyAlignment="1">
      <alignment horizontal="center" vertical="center"/>
    </xf>
    <xf numFmtId="164" fontId="12" fillId="0" borderId="15" xfId="1" applyFont="1" applyBorder="1" applyAlignment="1">
      <alignment horizontal="center" vertical="center"/>
    </xf>
    <xf numFmtId="164" fontId="12" fillId="0" borderId="7" xfId="1" applyFont="1" applyBorder="1" applyAlignment="1">
      <alignment horizontal="center" vertical="center"/>
    </xf>
    <xf numFmtId="166" fontId="8" fillId="2" borderId="10" xfId="3" applyNumberFormat="1" applyFont="1" applyFill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164" fontId="8" fillId="3" borderId="7" xfId="3" applyNumberFormat="1" applyFont="1" applyFill="1" applyBorder="1" applyAlignment="1">
      <alignment vertical="center"/>
    </xf>
    <xf numFmtId="164" fontId="8" fillId="4" borderId="7" xfId="3" applyNumberFormat="1" applyFont="1" applyFill="1" applyBorder="1" applyAlignment="1">
      <alignment vertical="center"/>
    </xf>
    <xf numFmtId="166" fontId="17" fillId="8" borderId="1" xfId="3" applyNumberFormat="1" applyFont="1" applyFill="1" applyBorder="1" applyAlignment="1">
      <alignment vertical="center"/>
    </xf>
    <xf numFmtId="166" fontId="17" fillId="0" borderId="6" xfId="3" applyNumberFormat="1" applyFont="1" applyBorder="1" applyAlignment="1">
      <alignment horizontal="center" vertical="center"/>
    </xf>
    <xf numFmtId="166" fontId="17" fillId="0" borderId="14" xfId="3" applyNumberFormat="1" applyFont="1" applyBorder="1" applyAlignment="1">
      <alignment horizontal="center" vertical="center"/>
    </xf>
    <xf numFmtId="0" fontId="15" fillId="0" borderId="4" xfId="3" quotePrefix="1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textRotation="90" wrapText="1"/>
    </xf>
    <xf numFmtId="0" fontId="8" fillId="0" borderId="4" xfId="3" applyFont="1" applyBorder="1" applyAlignment="1">
      <alignment horizontal="center" vertical="center" textRotation="90" wrapText="1"/>
    </xf>
    <xf numFmtId="0" fontId="8" fillId="0" borderId="5" xfId="3" applyFont="1" applyBorder="1" applyAlignment="1">
      <alignment horizontal="center" vertical="center" textRotation="90" wrapText="1"/>
    </xf>
    <xf numFmtId="0" fontId="8" fillId="0" borderId="4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textRotation="90"/>
    </xf>
    <xf numFmtId="0" fontId="8" fillId="0" borderId="6" xfId="3" applyFont="1" applyBorder="1" applyAlignment="1">
      <alignment horizontal="center" vertical="center" textRotation="90"/>
    </xf>
    <xf numFmtId="0" fontId="17" fillId="8" borderId="4" xfId="3" applyFont="1" applyFill="1" applyBorder="1" applyAlignment="1">
      <alignment horizontal="center" vertical="center" wrapText="1"/>
    </xf>
    <xf numFmtId="0" fontId="17" fillId="8" borderId="5" xfId="3" applyFont="1" applyFill="1" applyBorder="1" applyAlignment="1">
      <alignment horizontal="center" vertical="center" wrapText="1"/>
    </xf>
    <xf numFmtId="0" fontId="17" fillId="8" borderId="6" xfId="3" applyFont="1" applyFill="1" applyBorder="1" applyAlignment="1">
      <alignment horizontal="center" vertical="center" wrapText="1"/>
    </xf>
  </cellXfs>
  <cellStyles count="4">
    <cellStyle name="Excel Built-in Normal" xfId="3" xr:uid="{00000000-0005-0000-0000-000000000000}"/>
    <cellStyle name="Migliaia" xfId="1" builtinId="3"/>
    <cellStyle name="Normale" xfId="0" builtinId="0"/>
    <cellStyle name="Normal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8"/>
  <sheetViews>
    <sheetView tabSelected="1" workbookViewId="0">
      <selection activeCell="N2" sqref="N2"/>
    </sheetView>
  </sheetViews>
  <sheetFormatPr defaultColWidth="8.5703125" defaultRowHeight="15.75" x14ac:dyDescent="0.25"/>
  <cols>
    <col min="1" max="1" width="12.7109375" style="2" customWidth="1"/>
    <col min="2" max="2" width="12.7109375" style="1" customWidth="1"/>
    <col min="3" max="3" width="22.7109375" style="2" customWidth="1"/>
    <col min="4" max="4" width="18.140625" style="2" customWidth="1"/>
    <col min="5" max="5" width="20.140625" style="3" customWidth="1"/>
    <col min="6" max="6" width="21.85546875" style="3" hidden="1" customWidth="1"/>
    <col min="7" max="7" width="16.5703125" style="2" customWidth="1"/>
    <col min="8" max="8" width="18.28515625" style="2" customWidth="1"/>
    <col min="9" max="9" width="18.7109375" style="2" customWidth="1"/>
    <col min="10" max="10" width="17.7109375" style="2" customWidth="1"/>
    <col min="11" max="11" width="20.5703125" style="1" customWidth="1"/>
    <col min="12" max="12" width="18.7109375" style="1" customWidth="1"/>
    <col min="13" max="13" width="17.7109375" style="2" customWidth="1"/>
    <col min="14" max="14" width="18.7109375" style="1" customWidth="1"/>
    <col min="15" max="15" width="11.42578125" style="2" customWidth="1"/>
    <col min="16" max="17" width="12" style="2" customWidth="1"/>
    <col min="18" max="18" width="12.28515625" style="2" customWidth="1"/>
    <col min="19" max="19" width="13" style="2" customWidth="1"/>
    <col min="20" max="257" width="8.5703125" style="2"/>
    <col min="258" max="259" width="12.7109375" style="2" customWidth="1"/>
    <col min="260" max="262" width="22.7109375" style="2" customWidth="1"/>
    <col min="263" max="263" width="23.85546875" style="2" customWidth="1"/>
    <col min="264" max="264" width="16.5703125" style="2" customWidth="1"/>
    <col min="265" max="265" width="18.28515625" style="2" customWidth="1"/>
    <col min="266" max="267" width="18.7109375" style="2" customWidth="1"/>
    <col min="268" max="268" width="22.140625" style="2" bestFit="1" customWidth="1"/>
    <col min="269" max="270" width="18.7109375" style="2" customWidth="1"/>
    <col min="271" max="271" width="11.42578125" style="2" customWidth="1"/>
    <col min="272" max="273" width="12" style="2" customWidth="1"/>
    <col min="274" max="274" width="12.28515625" style="2" customWidth="1"/>
    <col min="275" max="275" width="13" style="2" customWidth="1"/>
    <col min="276" max="513" width="8.5703125" style="2"/>
    <col min="514" max="515" width="12.7109375" style="2" customWidth="1"/>
    <col min="516" max="518" width="22.7109375" style="2" customWidth="1"/>
    <col min="519" max="519" width="23.85546875" style="2" customWidth="1"/>
    <col min="520" max="520" width="16.5703125" style="2" customWidth="1"/>
    <col min="521" max="521" width="18.28515625" style="2" customWidth="1"/>
    <col min="522" max="523" width="18.7109375" style="2" customWidth="1"/>
    <col min="524" max="524" width="22.140625" style="2" bestFit="1" customWidth="1"/>
    <col min="525" max="526" width="18.7109375" style="2" customWidth="1"/>
    <col min="527" max="527" width="11.42578125" style="2" customWidth="1"/>
    <col min="528" max="529" width="12" style="2" customWidth="1"/>
    <col min="530" max="530" width="12.28515625" style="2" customWidth="1"/>
    <col min="531" max="531" width="13" style="2" customWidth="1"/>
    <col min="532" max="769" width="8.5703125" style="2"/>
    <col min="770" max="771" width="12.7109375" style="2" customWidth="1"/>
    <col min="772" max="774" width="22.7109375" style="2" customWidth="1"/>
    <col min="775" max="775" width="23.85546875" style="2" customWidth="1"/>
    <col min="776" max="776" width="16.5703125" style="2" customWidth="1"/>
    <col min="777" max="777" width="18.28515625" style="2" customWidth="1"/>
    <col min="778" max="779" width="18.7109375" style="2" customWidth="1"/>
    <col min="780" max="780" width="22.140625" style="2" bestFit="1" customWidth="1"/>
    <col min="781" max="782" width="18.7109375" style="2" customWidth="1"/>
    <col min="783" max="783" width="11.42578125" style="2" customWidth="1"/>
    <col min="784" max="785" width="12" style="2" customWidth="1"/>
    <col min="786" max="786" width="12.28515625" style="2" customWidth="1"/>
    <col min="787" max="787" width="13" style="2" customWidth="1"/>
    <col min="788" max="1025" width="8.5703125" style="2"/>
    <col min="1026" max="1027" width="12.7109375" style="2" customWidth="1"/>
    <col min="1028" max="1030" width="22.7109375" style="2" customWidth="1"/>
    <col min="1031" max="1031" width="23.85546875" style="2" customWidth="1"/>
    <col min="1032" max="1032" width="16.5703125" style="2" customWidth="1"/>
    <col min="1033" max="1033" width="18.28515625" style="2" customWidth="1"/>
    <col min="1034" max="1035" width="18.7109375" style="2" customWidth="1"/>
    <col min="1036" max="1036" width="22.140625" style="2" bestFit="1" customWidth="1"/>
    <col min="1037" max="1038" width="18.7109375" style="2" customWidth="1"/>
    <col min="1039" max="1039" width="11.42578125" style="2" customWidth="1"/>
    <col min="1040" max="1041" width="12" style="2" customWidth="1"/>
    <col min="1042" max="1042" width="12.28515625" style="2" customWidth="1"/>
    <col min="1043" max="1043" width="13" style="2" customWidth="1"/>
    <col min="1044" max="1281" width="8.5703125" style="2"/>
    <col min="1282" max="1283" width="12.7109375" style="2" customWidth="1"/>
    <col min="1284" max="1286" width="22.7109375" style="2" customWidth="1"/>
    <col min="1287" max="1287" width="23.85546875" style="2" customWidth="1"/>
    <col min="1288" max="1288" width="16.5703125" style="2" customWidth="1"/>
    <col min="1289" max="1289" width="18.28515625" style="2" customWidth="1"/>
    <col min="1290" max="1291" width="18.7109375" style="2" customWidth="1"/>
    <col min="1292" max="1292" width="22.140625" style="2" bestFit="1" customWidth="1"/>
    <col min="1293" max="1294" width="18.7109375" style="2" customWidth="1"/>
    <col min="1295" max="1295" width="11.42578125" style="2" customWidth="1"/>
    <col min="1296" max="1297" width="12" style="2" customWidth="1"/>
    <col min="1298" max="1298" width="12.28515625" style="2" customWidth="1"/>
    <col min="1299" max="1299" width="13" style="2" customWidth="1"/>
    <col min="1300" max="1537" width="8.5703125" style="2"/>
    <col min="1538" max="1539" width="12.7109375" style="2" customWidth="1"/>
    <col min="1540" max="1542" width="22.7109375" style="2" customWidth="1"/>
    <col min="1543" max="1543" width="23.85546875" style="2" customWidth="1"/>
    <col min="1544" max="1544" width="16.5703125" style="2" customWidth="1"/>
    <col min="1545" max="1545" width="18.28515625" style="2" customWidth="1"/>
    <col min="1546" max="1547" width="18.7109375" style="2" customWidth="1"/>
    <col min="1548" max="1548" width="22.140625" style="2" bestFit="1" customWidth="1"/>
    <col min="1549" max="1550" width="18.7109375" style="2" customWidth="1"/>
    <col min="1551" max="1551" width="11.42578125" style="2" customWidth="1"/>
    <col min="1552" max="1553" width="12" style="2" customWidth="1"/>
    <col min="1554" max="1554" width="12.28515625" style="2" customWidth="1"/>
    <col min="1555" max="1555" width="13" style="2" customWidth="1"/>
    <col min="1556" max="1793" width="8.5703125" style="2"/>
    <col min="1794" max="1795" width="12.7109375" style="2" customWidth="1"/>
    <col min="1796" max="1798" width="22.7109375" style="2" customWidth="1"/>
    <col min="1799" max="1799" width="23.85546875" style="2" customWidth="1"/>
    <col min="1800" max="1800" width="16.5703125" style="2" customWidth="1"/>
    <col min="1801" max="1801" width="18.28515625" style="2" customWidth="1"/>
    <col min="1802" max="1803" width="18.7109375" style="2" customWidth="1"/>
    <col min="1804" max="1804" width="22.140625" style="2" bestFit="1" customWidth="1"/>
    <col min="1805" max="1806" width="18.7109375" style="2" customWidth="1"/>
    <col min="1807" max="1807" width="11.42578125" style="2" customWidth="1"/>
    <col min="1808" max="1809" width="12" style="2" customWidth="1"/>
    <col min="1810" max="1810" width="12.28515625" style="2" customWidth="1"/>
    <col min="1811" max="1811" width="13" style="2" customWidth="1"/>
    <col min="1812" max="2049" width="8.5703125" style="2"/>
    <col min="2050" max="2051" width="12.7109375" style="2" customWidth="1"/>
    <col min="2052" max="2054" width="22.7109375" style="2" customWidth="1"/>
    <col min="2055" max="2055" width="23.85546875" style="2" customWidth="1"/>
    <col min="2056" max="2056" width="16.5703125" style="2" customWidth="1"/>
    <col min="2057" max="2057" width="18.28515625" style="2" customWidth="1"/>
    <col min="2058" max="2059" width="18.7109375" style="2" customWidth="1"/>
    <col min="2060" max="2060" width="22.140625" style="2" bestFit="1" customWidth="1"/>
    <col min="2061" max="2062" width="18.7109375" style="2" customWidth="1"/>
    <col min="2063" max="2063" width="11.42578125" style="2" customWidth="1"/>
    <col min="2064" max="2065" width="12" style="2" customWidth="1"/>
    <col min="2066" max="2066" width="12.28515625" style="2" customWidth="1"/>
    <col min="2067" max="2067" width="13" style="2" customWidth="1"/>
    <col min="2068" max="2305" width="8.5703125" style="2"/>
    <col min="2306" max="2307" width="12.7109375" style="2" customWidth="1"/>
    <col min="2308" max="2310" width="22.7109375" style="2" customWidth="1"/>
    <col min="2311" max="2311" width="23.85546875" style="2" customWidth="1"/>
    <col min="2312" max="2312" width="16.5703125" style="2" customWidth="1"/>
    <col min="2313" max="2313" width="18.28515625" style="2" customWidth="1"/>
    <col min="2314" max="2315" width="18.7109375" style="2" customWidth="1"/>
    <col min="2316" max="2316" width="22.140625" style="2" bestFit="1" customWidth="1"/>
    <col min="2317" max="2318" width="18.7109375" style="2" customWidth="1"/>
    <col min="2319" max="2319" width="11.42578125" style="2" customWidth="1"/>
    <col min="2320" max="2321" width="12" style="2" customWidth="1"/>
    <col min="2322" max="2322" width="12.28515625" style="2" customWidth="1"/>
    <col min="2323" max="2323" width="13" style="2" customWidth="1"/>
    <col min="2324" max="2561" width="8.5703125" style="2"/>
    <col min="2562" max="2563" width="12.7109375" style="2" customWidth="1"/>
    <col min="2564" max="2566" width="22.7109375" style="2" customWidth="1"/>
    <col min="2567" max="2567" width="23.85546875" style="2" customWidth="1"/>
    <col min="2568" max="2568" width="16.5703125" style="2" customWidth="1"/>
    <col min="2569" max="2569" width="18.28515625" style="2" customWidth="1"/>
    <col min="2570" max="2571" width="18.7109375" style="2" customWidth="1"/>
    <col min="2572" max="2572" width="22.140625" style="2" bestFit="1" customWidth="1"/>
    <col min="2573" max="2574" width="18.7109375" style="2" customWidth="1"/>
    <col min="2575" max="2575" width="11.42578125" style="2" customWidth="1"/>
    <col min="2576" max="2577" width="12" style="2" customWidth="1"/>
    <col min="2578" max="2578" width="12.28515625" style="2" customWidth="1"/>
    <col min="2579" max="2579" width="13" style="2" customWidth="1"/>
    <col min="2580" max="2817" width="8.5703125" style="2"/>
    <col min="2818" max="2819" width="12.7109375" style="2" customWidth="1"/>
    <col min="2820" max="2822" width="22.7109375" style="2" customWidth="1"/>
    <col min="2823" max="2823" width="23.85546875" style="2" customWidth="1"/>
    <col min="2824" max="2824" width="16.5703125" style="2" customWidth="1"/>
    <col min="2825" max="2825" width="18.28515625" style="2" customWidth="1"/>
    <col min="2826" max="2827" width="18.7109375" style="2" customWidth="1"/>
    <col min="2828" max="2828" width="22.140625" style="2" bestFit="1" customWidth="1"/>
    <col min="2829" max="2830" width="18.7109375" style="2" customWidth="1"/>
    <col min="2831" max="2831" width="11.42578125" style="2" customWidth="1"/>
    <col min="2832" max="2833" width="12" style="2" customWidth="1"/>
    <col min="2834" max="2834" width="12.28515625" style="2" customWidth="1"/>
    <col min="2835" max="2835" width="13" style="2" customWidth="1"/>
    <col min="2836" max="3073" width="8.5703125" style="2"/>
    <col min="3074" max="3075" width="12.7109375" style="2" customWidth="1"/>
    <col min="3076" max="3078" width="22.7109375" style="2" customWidth="1"/>
    <col min="3079" max="3079" width="23.85546875" style="2" customWidth="1"/>
    <col min="3080" max="3080" width="16.5703125" style="2" customWidth="1"/>
    <col min="3081" max="3081" width="18.28515625" style="2" customWidth="1"/>
    <col min="3082" max="3083" width="18.7109375" style="2" customWidth="1"/>
    <col min="3084" max="3084" width="22.140625" style="2" bestFit="1" customWidth="1"/>
    <col min="3085" max="3086" width="18.7109375" style="2" customWidth="1"/>
    <col min="3087" max="3087" width="11.42578125" style="2" customWidth="1"/>
    <col min="3088" max="3089" width="12" style="2" customWidth="1"/>
    <col min="3090" max="3090" width="12.28515625" style="2" customWidth="1"/>
    <col min="3091" max="3091" width="13" style="2" customWidth="1"/>
    <col min="3092" max="3329" width="8.5703125" style="2"/>
    <col min="3330" max="3331" width="12.7109375" style="2" customWidth="1"/>
    <col min="3332" max="3334" width="22.7109375" style="2" customWidth="1"/>
    <col min="3335" max="3335" width="23.85546875" style="2" customWidth="1"/>
    <col min="3336" max="3336" width="16.5703125" style="2" customWidth="1"/>
    <col min="3337" max="3337" width="18.28515625" style="2" customWidth="1"/>
    <col min="3338" max="3339" width="18.7109375" style="2" customWidth="1"/>
    <col min="3340" max="3340" width="22.140625" style="2" bestFit="1" customWidth="1"/>
    <col min="3341" max="3342" width="18.7109375" style="2" customWidth="1"/>
    <col min="3343" max="3343" width="11.42578125" style="2" customWidth="1"/>
    <col min="3344" max="3345" width="12" style="2" customWidth="1"/>
    <col min="3346" max="3346" width="12.28515625" style="2" customWidth="1"/>
    <col min="3347" max="3347" width="13" style="2" customWidth="1"/>
    <col min="3348" max="3585" width="8.5703125" style="2"/>
    <col min="3586" max="3587" width="12.7109375" style="2" customWidth="1"/>
    <col min="3588" max="3590" width="22.7109375" style="2" customWidth="1"/>
    <col min="3591" max="3591" width="23.85546875" style="2" customWidth="1"/>
    <col min="3592" max="3592" width="16.5703125" style="2" customWidth="1"/>
    <col min="3593" max="3593" width="18.28515625" style="2" customWidth="1"/>
    <col min="3594" max="3595" width="18.7109375" style="2" customWidth="1"/>
    <col min="3596" max="3596" width="22.140625" style="2" bestFit="1" customWidth="1"/>
    <col min="3597" max="3598" width="18.7109375" style="2" customWidth="1"/>
    <col min="3599" max="3599" width="11.42578125" style="2" customWidth="1"/>
    <col min="3600" max="3601" width="12" style="2" customWidth="1"/>
    <col min="3602" max="3602" width="12.28515625" style="2" customWidth="1"/>
    <col min="3603" max="3603" width="13" style="2" customWidth="1"/>
    <col min="3604" max="3841" width="8.5703125" style="2"/>
    <col min="3842" max="3843" width="12.7109375" style="2" customWidth="1"/>
    <col min="3844" max="3846" width="22.7109375" style="2" customWidth="1"/>
    <col min="3847" max="3847" width="23.85546875" style="2" customWidth="1"/>
    <col min="3848" max="3848" width="16.5703125" style="2" customWidth="1"/>
    <col min="3849" max="3849" width="18.28515625" style="2" customWidth="1"/>
    <col min="3850" max="3851" width="18.7109375" style="2" customWidth="1"/>
    <col min="3852" max="3852" width="22.140625" style="2" bestFit="1" customWidth="1"/>
    <col min="3853" max="3854" width="18.7109375" style="2" customWidth="1"/>
    <col min="3855" max="3855" width="11.42578125" style="2" customWidth="1"/>
    <col min="3856" max="3857" width="12" style="2" customWidth="1"/>
    <col min="3858" max="3858" width="12.28515625" style="2" customWidth="1"/>
    <col min="3859" max="3859" width="13" style="2" customWidth="1"/>
    <col min="3860" max="4097" width="8.5703125" style="2"/>
    <col min="4098" max="4099" width="12.7109375" style="2" customWidth="1"/>
    <col min="4100" max="4102" width="22.7109375" style="2" customWidth="1"/>
    <col min="4103" max="4103" width="23.85546875" style="2" customWidth="1"/>
    <col min="4104" max="4104" width="16.5703125" style="2" customWidth="1"/>
    <col min="4105" max="4105" width="18.28515625" style="2" customWidth="1"/>
    <col min="4106" max="4107" width="18.7109375" style="2" customWidth="1"/>
    <col min="4108" max="4108" width="22.140625" style="2" bestFit="1" customWidth="1"/>
    <col min="4109" max="4110" width="18.7109375" style="2" customWidth="1"/>
    <col min="4111" max="4111" width="11.42578125" style="2" customWidth="1"/>
    <col min="4112" max="4113" width="12" style="2" customWidth="1"/>
    <col min="4114" max="4114" width="12.28515625" style="2" customWidth="1"/>
    <col min="4115" max="4115" width="13" style="2" customWidth="1"/>
    <col min="4116" max="4353" width="8.5703125" style="2"/>
    <col min="4354" max="4355" width="12.7109375" style="2" customWidth="1"/>
    <col min="4356" max="4358" width="22.7109375" style="2" customWidth="1"/>
    <col min="4359" max="4359" width="23.85546875" style="2" customWidth="1"/>
    <col min="4360" max="4360" width="16.5703125" style="2" customWidth="1"/>
    <col min="4361" max="4361" width="18.28515625" style="2" customWidth="1"/>
    <col min="4362" max="4363" width="18.7109375" style="2" customWidth="1"/>
    <col min="4364" max="4364" width="22.140625" style="2" bestFit="1" customWidth="1"/>
    <col min="4365" max="4366" width="18.7109375" style="2" customWidth="1"/>
    <col min="4367" max="4367" width="11.42578125" style="2" customWidth="1"/>
    <col min="4368" max="4369" width="12" style="2" customWidth="1"/>
    <col min="4370" max="4370" width="12.28515625" style="2" customWidth="1"/>
    <col min="4371" max="4371" width="13" style="2" customWidth="1"/>
    <col min="4372" max="4609" width="8.5703125" style="2"/>
    <col min="4610" max="4611" width="12.7109375" style="2" customWidth="1"/>
    <col min="4612" max="4614" width="22.7109375" style="2" customWidth="1"/>
    <col min="4615" max="4615" width="23.85546875" style="2" customWidth="1"/>
    <col min="4616" max="4616" width="16.5703125" style="2" customWidth="1"/>
    <col min="4617" max="4617" width="18.28515625" style="2" customWidth="1"/>
    <col min="4618" max="4619" width="18.7109375" style="2" customWidth="1"/>
    <col min="4620" max="4620" width="22.140625" style="2" bestFit="1" customWidth="1"/>
    <col min="4621" max="4622" width="18.7109375" style="2" customWidth="1"/>
    <col min="4623" max="4623" width="11.42578125" style="2" customWidth="1"/>
    <col min="4624" max="4625" width="12" style="2" customWidth="1"/>
    <col min="4626" max="4626" width="12.28515625" style="2" customWidth="1"/>
    <col min="4627" max="4627" width="13" style="2" customWidth="1"/>
    <col min="4628" max="4865" width="8.5703125" style="2"/>
    <col min="4866" max="4867" width="12.7109375" style="2" customWidth="1"/>
    <col min="4868" max="4870" width="22.7109375" style="2" customWidth="1"/>
    <col min="4871" max="4871" width="23.85546875" style="2" customWidth="1"/>
    <col min="4872" max="4872" width="16.5703125" style="2" customWidth="1"/>
    <col min="4873" max="4873" width="18.28515625" style="2" customWidth="1"/>
    <col min="4874" max="4875" width="18.7109375" style="2" customWidth="1"/>
    <col min="4876" max="4876" width="22.140625" style="2" bestFit="1" customWidth="1"/>
    <col min="4877" max="4878" width="18.7109375" style="2" customWidth="1"/>
    <col min="4879" max="4879" width="11.42578125" style="2" customWidth="1"/>
    <col min="4880" max="4881" width="12" style="2" customWidth="1"/>
    <col min="4882" max="4882" width="12.28515625" style="2" customWidth="1"/>
    <col min="4883" max="4883" width="13" style="2" customWidth="1"/>
    <col min="4884" max="5121" width="8.5703125" style="2"/>
    <col min="5122" max="5123" width="12.7109375" style="2" customWidth="1"/>
    <col min="5124" max="5126" width="22.7109375" style="2" customWidth="1"/>
    <col min="5127" max="5127" width="23.85546875" style="2" customWidth="1"/>
    <col min="5128" max="5128" width="16.5703125" style="2" customWidth="1"/>
    <col min="5129" max="5129" width="18.28515625" style="2" customWidth="1"/>
    <col min="5130" max="5131" width="18.7109375" style="2" customWidth="1"/>
    <col min="5132" max="5132" width="22.140625" style="2" bestFit="1" customWidth="1"/>
    <col min="5133" max="5134" width="18.7109375" style="2" customWidth="1"/>
    <col min="5135" max="5135" width="11.42578125" style="2" customWidth="1"/>
    <col min="5136" max="5137" width="12" style="2" customWidth="1"/>
    <col min="5138" max="5138" width="12.28515625" style="2" customWidth="1"/>
    <col min="5139" max="5139" width="13" style="2" customWidth="1"/>
    <col min="5140" max="5377" width="8.5703125" style="2"/>
    <col min="5378" max="5379" width="12.7109375" style="2" customWidth="1"/>
    <col min="5380" max="5382" width="22.7109375" style="2" customWidth="1"/>
    <col min="5383" max="5383" width="23.85546875" style="2" customWidth="1"/>
    <col min="5384" max="5384" width="16.5703125" style="2" customWidth="1"/>
    <col min="5385" max="5385" width="18.28515625" style="2" customWidth="1"/>
    <col min="5386" max="5387" width="18.7109375" style="2" customWidth="1"/>
    <col min="5388" max="5388" width="22.140625" style="2" bestFit="1" customWidth="1"/>
    <col min="5389" max="5390" width="18.7109375" style="2" customWidth="1"/>
    <col min="5391" max="5391" width="11.42578125" style="2" customWidth="1"/>
    <col min="5392" max="5393" width="12" style="2" customWidth="1"/>
    <col min="5394" max="5394" width="12.28515625" style="2" customWidth="1"/>
    <col min="5395" max="5395" width="13" style="2" customWidth="1"/>
    <col min="5396" max="5633" width="8.5703125" style="2"/>
    <col min="5634" max="5635" width="12.7109375" style="2" customWidth="1"/>
    <col min="5636" max="5638" width="22.7109375" style="2" customWidth="1"/>
    <col min="5639" max="5639" width="23.85546875" style="2" customWidth="1"/>
    <col min="5640" max="5640" width="16.5703125" style="2" customWidth="1"/>
    <col min="5641" max="5641" width="18.28515625" style="2" customWidth="1"/>
    <col min="5642" max="5643" width="18.7109375" style="2" customWidth="1"/>
    <col min="5644" max="5644" width="22.140625" style="2" bestFit="1" customWidth="1"/>
    <col min="5645" max="5646" width="18.7109375" style="2" customWidth="1"/>
    <col min="5647" max="5647" width="11.42578125" style="2" customWidth="1"/>
    <col min="5648" max="5649" width="12" style="2" customWidth="1"/>
    <col min="5650" max="5650" width="12.28515625" style="2" customWidth="1"/>
    <col min="5651" max="5651" width="13" style="2" customWidth="1"/>
    <col min="5652" max="5889" width="8.5703125" style="2"/>
    <col min="5890" max="5891" width="12.7109375" style="2" customWidth="1"/>
    <col min="5892" max="5894" width="22.7109375" style="2" customWidth="1"/>
    <col min="5895" max="5895" width="23.85546875" style="2" customWidth="1"/>
    <col min="5896" max="5896" width="16.5703125" style="2" customWidth="1"/>
    <col min="5897" max="5897" width="18.28515625" style="2" customWidth="1"/>
    <col min="5898" max="5899" width="18.7109375" style="2" customWidth="1"/>
    <col min="5900" max="5900" width="22.140625" style="2" bestFit="1" customWidth="1"/>
    <col min="5901" max="5902" width="18.7109375" style="2" customWidth="1"/>
    <col min="5903" max="5903" width="11.42578125" style="2" customWidth="1"/>
    <col min="5904" max="5905" width="12" style="2" customWidth="1"/>
    <col min="5906" max="5906" width="12.28515625" style="2" customWidth="1"/>
    <col min="5907" max="5907" width="13" style="2" customWidth="1"/>
    <col min="5908" max="6145" width="8.5703125" style="2"/>
    <col min="6146" max="6147" width="12.7109375" style="2" customWidth="1"/>
    <col min="6148" max="6150" width="22.7109375" style="2" customWidth="1"/>
    <col min="6151" max="6151" width="23.85546875" style="2" customWidth="1"/>
    <col min="6152" max="6152" width="16.5703125" style="2" customWidth="1"/>
    <col min="6153" max="6153" width="18.28515625" style="2" customWidth="1"/>
    <col min="6154" max="6155" width="18.7109375" style="2" customWidth="1"/>
    <col min="6156" max="6156" width="22.140625" style="2" bestFit="1" customWidth="1"/>
    <col min="6157" max="6158" width="18.7109375" style="2" customWidth="1"/>
    <col min="6159" max="6159" width="11.42578125" style="2" customWidth="1"/>
    <col min="6160" max="6161" width="12" style="2" customWidth="1"/>
    <col min="6162" max="6162" width="12.28515625" style="2" customWidth="1"/>
    <col min="6163" max="6163" width="13" style="2" customWidth="1"/>
    <col min="6164" max="6401" width="8.5703125" style="2"/>
    <col min="6402" max="6403" width="12.7109375" style="2" customWidth="1"/>
    <col min="6404" max="6406" width="22.7109375" style="2" customWidth="1"/>
    <col min="6407" max="6407" width="23.85546875" style="2" customWidth="1"/>
    <col min="6408" max="6408" width="16.5703125" style="2" customWidth="1"/>
    <col min="6409" max="6409" width="18.28515625" style="2" customWidth="1"/>
    <col min="6410" max="6411" width="18.7109375" style="2" customWidth="1"/>
    <col min="6412" max="6412" width="22.140625" style="2" bestFit="1" customWidth="1"/>
    <col min="6413" max="6414" width="18.7109375" style="2" customWidth="1"/>
    <col min="6415" max="6415" width="11.42578125" style="2" customWidth="1"/>
    <col min="6416" max="6417" width="12" style="2" customWidth="1"/>
    <col min="6418" max="6418" width="12.28515625" style="2" customWidth="1"/>
    <col min="6419" max="6419" width="13" style="2" customWidth="1"/>
    <col min="6420" max="6657" width="8.5703125" style="2"/>
    <col min="6658" max="6659" width="12.7109375" style="2" customWidth="1"/>
    <col min="6660" max="6662" width="22.7109375" style="2" customWidth="1"/>
    <col min="6663" max="6663" width="23.85546875" style="2" customWidth="1"/>
    <col min="6664" max="6664" width="16.5703125" style="2" customWidth="1"/>
    <col min="6665" max="6665" width="18.28515625" style="2" customWidth="1"/>
    <col min="6666" max="6667" width="18.7109375" style="2" customWidth="1"/>
    <col min="6668" max="6668" width="22.140625" style="2" bestFit="1" customWidth="1"/>
    <col min="6669" max="6670" width="18.7109375" style="2" customWidth="1"/>
    <col min="6671" max="6671" width="11.42578125" style="2" customWidth="1"/>
    <col min="6672" max="6673" width="12" style="2" customWidth="1"/>
    <col min="6674" max="6674" width="12.28515625" style="2" customWidth="1"/>
    <col min="6675" max="6675" width="13" style="2" customWidth="1"/>
    <col min="6676" max="6913" width="8.5703125" style="2"/>
    <col min="6914" max="6915" width="12.7109375" style="2" customWidth="1"/>
    <col min="6916" max="6918" width="22.7109375" style="2" customWidth="1"/>
    <col min="6919" max="6919" width="23.85546875" style="2" customWidth="1"/>
    <col min="6920" max="6920" width="16.5703125" style="2" customWidth="1"/>
    <col min="6921" max="6921" width="18.28515625" style="2" customWidth="1"/>
    <col min="6922" max="6923" width="18.7109375" style="2" customWidth="1"/>
    <col min="6924" max="6924" width="22.140625" style="2" bestFit="1" customWidth="1"/>
    <col min="6925" max="6926" width="18.7109375" style="2" customWidth="1"/>
    <col min="6927" max="6927" width="11.42578125" style="2" customWidth="1"/>
    <col min="6928" max="6929" width="12" style="2" customWidth="1"/>
    <col min="6930" max="6930" width="12.28515625" style="2" customWidth="1"/>
    <col min="6931" max="6931" width="13" style="2" customWidth="1"/>
    <col min="6932" max="7169" width="8.5703125" style="2"/>
    <col min="7170" max="7171" width="12.7109375" style="2" customWidth="1"/>
    <col min="7172" max="7174" width="22.7109375" style="2" customWidth="1"/>
    <col min="7175" max="7175" width="23.85546875" style="2" customWidth="1"/>
    <col min="7176" max="7176" width="16.5703125" style="2" customWidth="1"/>
    <col min="7177" max="7177" width="18.28515625" style="2" customWidth="1"/>
    <col min="7178" max="7179" width="18.7109375" style="2" customWidth="1"/>
    <col min="7180" max="7180" width="22.140625" style="2" bestFit="1" customWidth="1"/>
    <col min="7181" max="7182" width="18.7109375" style="2" customWidth="1"/>
    <col min="7183" max="7183" width="11.42578125" style="2" customWidth="1"/>
    <col min="7184" max="7185" width="12" style="2" customWidth="1"/>
    <col min="7186" max="7186" width="12.28515625" style="2" customWidth="1"/>
    <col min="7187" max="7187" width="13" style="2" customWidth="1"/>
    <col min="7188" max="7425" width="8.5703125" style="2"/>
    <col min="7426" max="7427" width="12.7109375" style="2" customWidth="1"/>
    <col min="7428" max="7430" width="22.7109375" style="2" customWidth="1"/>
    <col min="7431" max="7431" width="23.85546875" style="2" customWidth="1"/>
    <col min="7432" max="7432" width="16.5703125" style="2" customWidth="1"/>
    <col min="7433" max="7433" width="18.28515625" style="2" customWidth="1"/>
    <col min="7434" max="7435" width="18.7109375" style="2" customWidth="1"/>
    <col min="7436" max="7436" width="22.140625" style="2" bestFit="1" customWidth="1"/>
    <col min="7437" max="7438" width="18.7109375" style="2" customWidth="1"/>
    <col min="7439" max="7439" width="11.42578125" style="2" customWidth="1"/>
    <col min="7440" max="7441" width="12" style="2" customWidth="1"/>
    <col min="7442" max="7442" width="12.28515625" style="2" customWidth="1"/>
    <col min="7443" max="7443" width="13" style="2" customWidth="1"/>
    <col min="7444" max="7681" width="8.5703125" style="2"/>
    <col min="7682" max="7683" width="12.7109375" style="2" customWidth="1"/>
    <col min="7684" max="7686" width="22.7109375" style="2" customWidth="1"/>
    <col min="7687" max="7687" width="23.85546875" style="2" customWidth="1"/>
    <col min="7688" max="7688" width="16.5703125" style="2" customWidth="1"/>
    <col min="7689" max="7689" width="18.28515625" style="2" customWidth="1"/>
    <col min="7690" max="7691" width="18.7109375" style="2" customWidth="1"/>
    <col min="7692" max="7692" width="22.140625" style="2" bestFit="1" customWidth="1"/>
    <col min="7693" max="7694" width="18.7109375" style="2" customWidth="1"/>
    <col min="7695" max="7695" width="11.42578125" style="2" customWidth="1"/>
    <col min="7696" max="7697" width="12" style="2" customWidth="1"/>
    <col min="7698" max="7698" width="12.28515625" style="2" customWidth="1"/>
    <col min="7699" max="7699" width="13" style="2" customWidth="1"/>
    <col min="7700" max="7937" width="8.5703125" style="2"/>
    <col min="7938" max="7939" width="12.7109375" style="2" customWidth="1"/>
    <col min="7940" max="7942" width="22.7109375" style="2" customWidth="1"/>
    <col min="7943" max="7943" width="23.85546875" style="2" customWidth="1"/>
    <col min="7944" max="7944" width="16.5703125" style="2" customWidth="1"/>
    <col min="7945" max="7945" width="18.28515625" style="2" customWidth="1"/>
    <col min="7946" max="7947" width="18.7109375" style="2" customWidth="1"/>
    <col min="7948" max="7948" width="22.140625" style="2" bestFit="1" customWidth="1"/>
    <col min="7949" max="7950" width="18.7109375" style="2" customWidth="1"/>
    <col min="7951" max="7951" width="11.42578125" style="2" customWidth="1"/>
    <col min="7952" max="7953" width="12" style="2" customWidth="1"/>
    <col min="7954" max="7954" width="12.28515625" style="2" customWidth="1"/>
    <col min="7955" max="7955" width="13" style="2" customWidth="1"/>
    <col min="7956" max="8193" width="8.5703125" style="2"/>
    <col min="8194" max="8195" width="12.7109375" style="2" customWidth="1"/>
    <col min="8196" max="8198" width="22.7109375" style="2" customWidth="1"/>
    <col min="8199" max="8199" width="23.85546875" style="2" customWidth="1"/>
    <col min="8200" max="8200" width="16.5703125" style="2" customWidth="1"/>
    <col min="8201" max="8201" width="18.28515625" style="2" customWidth="1"/>
    <col min="8202" max="8203" width="18.7109375" style="2" customWidth="1"/>
    <col min="8204" max="8204" width="22.140625" style="2" bestFit="1" customWidth="1"/>
    <col min="8205" max="8206" width="18.7109375" style="2" customWidth="1"/>
    <col min="8207" max="8207" width="11.42578125" style="2" customWidth="1"/>
    <col min="8208" max="8209" width="12" style="2" customWidth="1"/>
    <col min="8210" max="8210" width="12.28515625" style="2" customWidth="1"/>
    <col min="8211" max="8211" width="13" style="2" customWidth="1"/>
    <col min="8212" max="8449" width="8.5703125" style="2"/>
    <col min="8450" max="8451" width="12.7109375" style="2" customWidth="1"/>
    <col min="8452" max="8454" width="22.7109375" style="2" customWidth="1"/>
    <col min="8455" max="8455" width="23.85546875" style="2" customWidth="1"/>
    <col min="8456" max="8456" width="16.5703125" style="2" customWidth="1"/>
    <col min="8457" max="8457" width="18.28515625" style="2" customWidth="1"/>
    <col min="8458" max="8459" width="18.7109375" style="2" customWidth="1"/>
    <col min="8460" max="8460" width="22.140625" style="2" bestFit="1" customWidth="1"/>
    <col min="8461" max="8462" width="18.7109375" style="2" customWidth="1"/>
    <col min="8463" max="8463" width="11.42578125" style="2" customWidth="1"/>
    <col min="8464" max="8465" width="12" style="2" customWidth="1"/>
    <col min="8466" max="8466" width="12.28515625" style="2" customWidth="1"/>
    <col min="8467" max="8467" width="13" style="2" customWidth="1"/>
    <col min="8468" max="8705" width="8.5703125" style="2"/>
    <col min="8706" max="8707" width="12.7109375" style="2" customWidth="1"/>
    <col min="8708" max="8710" width="22.7109375" style="2" customWidth="1"/>
    <col min="8711" max="8711" width="23.85546875" style="2" customWidth="1"/>
    <col min="8712" max="8712" width="16.5703125" style="2" customWidth="1"/>
    <col min="8713" max="8713" width="18.28515625" style="2" customWidth="1"/>
    <col min="8714" max="8715" width="18.7109375" style="2" customWidth="1"/>
    <col min="8716" max="8716" width="22.140625" style="2" bestFit="1" customWidth="1"/>
    <col min="8717" max="8718" width="18.7109375" style="2" customWidth="1"/>
    <col min="8719" max="8719" width="11.42578125" style="2" customWidth="1"/>
    <col min="8720" max="8721" width="12" style="2" customWidth="1"/>
    <col min="8722" max="8722" width="12.28515625" style="2" customWidth="1"/>
    <col min="8723" max="8723" width="13" style="2" customWidth="1"/>
    <col min="8724" max="8961" width="8.5703125" style="2"/>
    <col min="8962" max="8963" width="12.7109375" style="2" customWidth="1"/>
    <col min="8964" max="8966" width="22.7109375" style="2" customWidth="1"/>
    <col min="8967" max="8967" width="23.85546875" style="2" customWidth="1"/>
    <col min="8968" max="8968" width="16.5703125" style="2" customWidth="1"/>
    <col min="8969" max="8969" width="18.28515625" style="2" customWidth="1"/>
    <col min="8970" max="8971" width="18.7109375" style="2" customWidth="1"/>
    <col min="8972" max="8972" width="22.140625" style="2" bestFit="1" customWidth="1"/>
    <col min="8973" max="8974" width="18.7109375" style="2" customWidth="1"/>
    <col min="8975" max="8975" width="11.42578125" style="2" customWidth="1"/>
    <col min="8976" max="8977" width="12" style="2" customWidth="1"/>
    <col min="8978" max="8978" width="12.28515625" style="2" customWidth="1"/>
    <col min="8979" max="8979" width="13" style="2" customWidth="1"/>
    <col min="8980" max="9217" width="8.5703125" style="2"/>
    <col min="9218" max="9219" width="12.7109375" style="2" customWidth="1"/>
    <col min="9220" max="9222" width="22.7109375" style="2" customWidth="1"/>
    <col min="9223" max="9223" width="23.85546875" style="2" customWidth="1"/>
    <col min="9224" max="9224" width="16.5703125" style="2" customWidth="1"/>
    <col min="9225" max="9225" width="18.28515625" style="2" customWidth="1"/>
    <col min="9226" max="9227" width="18.7109375" style="2" customWidth="1"/>
    <col min="9228" max="9228" width="22.140625" style="2" bestFit="1" customWidth="1"/>
    <col min="9229" max="9230" width="18.7109375" style="2" customWidth="1"/>
    <col min="9231" max="9231" width="11.42578125" style="2" customWidth="1"/>
    <col min="9232" max="9233" width="12" style="2" customWidth="1"/>
    <col min="9234" max="9234" width="12.28515625" style="2" customWidth="1"/>
    <col min="9235" max="9235" width="13" style="2" customWidth="1"/>
    <col min="9236" max="9473" width="8.5703125" style="2"/>
    <col min="9474" max="9475" width="12.7109375" style="2" customWidth="1"/>
    <col min="9476" max="9478" width="22.7109375" style="2" customWidth="1"/>
    <col min="9479" max="9479" width="23.85546875" style="2" customWidth="1"/>
    <col min="9480" max="9480" width="16.5703125" style="2" customWidth="1"/>
    <col min="9481" max="9481" width="18.28515625" style="2" customWidth="1"/>
    <col min="9482" max="9483" width="18.7109375" style="2" customWidth="1"/>
    <col min="9484" max="9484" width="22.140625" style="2" bestFit="1" customWidth="1"/>
    <col min="9485" max="9486" width="18.7109375" style="2" customWidth="1"/>
    <col min="9487" max="9487" width="11.42578125" style="2" customWidth="1"/>
    <col min="9488" max="9489" width="12" style="2" customWidth="1"/>
    <col min="9490" max="9490" width="12.28515625" style="2" customWidth="1"/>
    <col min="9491" max="9491" width="13" style="2" customWidth="1"/>
    <col min="9492" max="9729" width="8.5703125" style="2"/>
    <col min="9730" max="9731" width="12.7109375" style="2" customWidth="1"/>
    <col min="9732" max="9734" width="22.7109375" style="2" customWidth="1"/>
    <col min="9735" max="9735" width="23.85546875" style="2" customWidth="1"/>
    <col min="9736" max="9736" width="16.5703125" style="2" customWidth="1"/>
    <col min="9737" max="9737" width="18.28515625" style="2" customWidth="1"/>
    <col min="9738" max="9739" width="18.7109375" style="2" customWidth="1"/>
    <col min="9740" max="9740" width="22.140625" style="2" bestFit="1" customWidth="1"/>
    <col min="9741" max="9742" width="18.7109375" style="2" customWidth="1"/>
    <col min="9743" max="9743" width="11.42578125" style="2" customWidth="1"/>
    <col min="9744" max="9745" width="12" style="2" customWidth="1"/>
    <col min="9746" max="9746" width="12.28515625" style="2" customWidth="1"/>
    <col min="9747" max="9747" width="13" style="2" customWidth="1"/>
    <col min="9748" max="9985" width="8.5703125" style="2"/>
    <col min="9986" max="9987" width="12.7109375" style="2" customWidth="1"/>
    <col min="9988" max="9990" width="22.7109375" style="2" customWidth="1"/>
    <col min="9991" max="9991" width="23.85546875" style="2" customWidth="1"/>
    <col min="9992" max="9992" width="16.5703125" style="2" customWidth="1"/>
    <col min="9993" max="9993" width="18.28515625" style="2" customWidth="1"/>
    <col min="9994" max="9995" width="18.7109375" style="2" customWidth="1"/>
    <col min="9996" max="9996" width="22.140625" style="2" bestFit="1" customWidth="1"/>
    <col min="9997" max="9998" width="18.7109375" style="2" customWidth="1"/>
    <col min="9999" max="9999" width="11.42578125" style="2" customWidth="1"/>
    <col min="10000" max="10001" width="12" style="2" customWidth="1"/>
    <col min="10002" max="10002" width="12.28515625" style="2" customWidth="1"/>
    <col min="10003" max="10003" width="13" style="2" customWidth="1"/>
    <col min="10004" max="10241" width="8.5703125" style="2"/>
    <col min="10242" max="10243" width="12.7109375" style="2" customWidth="1"/>
    <col min="10244" max="10246" width="22.7109375" style="2" customWidth="1"/>
    <col min="10247" max="10247" width="23.85546875" style="2" customWidth="1"/>
    <col min="10248" max="10248" width="16.5703125" style="2" customWidth="1"/>
    <col min="10249" max="10249" width="18.28515625" style="2" customWidth="1"/>
    <col min="10250" max="10251" width="18.7109375" style="2" customWidth="1"/>
    <col min="10252" max="10252" width="22.140625" style="2" bestFit="1" customWidth="1"/>
    <col min="10253" max="10254" width="18.7109375" style="2" customWidth="1"/>
    <col min="10255" max="10255" width="11.42578125" style="2" customWidth="1"/>
    <col min="10256" max="10257" width="12" style="2" customWidth="1"/>
    <col min="10258" max="10258" width="12.28515625" style="2" customWidth="1"/>
    <col min="10259" max="10259" width="13" style="2" customWidth="1"/>
    <col min="10260" max="10497" width="8.5703125" style="2"/>
    <col min="10498" max="10499" width="12.7109375" style="2" customWidth="1"/>
    <col min="10500" max="10502" width="22.7109375" style="2" customWidth="1"/>
    <col min="10503" max="10503" width="23.85546875" style="2" customWidth="1"/>
    <col min="10504" max="10504" width="16.5703125" style="2" customWidth="1"/>
    <col min="10505" max="10505" width="18.28515625" style="2" customWidth="1"/>
    <col min="10506" max="10507" width="18.7109375" style="2" customWidth="1"/>
    <col min="10508" max="10508" width="22.140625" style="2" bestFit="1" customWidth="1"/>
    <col min="10509" max="10510" width="18.7109375" style="2" customWidth="1"/>
    <col min="10511" max="10511" width="11.42578125" style="2" customWidth="1"/>
    <col min="10512" max="10513" width="12" style="2" customWidth="1"/>
    <col min="10514" max="10514" width="12.28515625" style="2" customWidth="1"/>
    <col min="10515" max="10515" width="13" style="2" customWidth="1"/>
    <col min="10516" max="10753" width="8.5703125" style="2"/>
    <col min="10754" max="10755" width="12.7109375" style="2" customWidth="1"/>
    <col min="10756" max="10758" width="22.7109375" style="2" customWidth="1"/>
    <col min="10759" max="10759" width="23.85546875" style="2" customWidth="1"/>
    <col min="10760" max="10760" width="16.5703125" style="2" customWidth="1"/>
    <col min="10761" max="10761" width="18.28515625" style="2" customWidth="1"/>
    <col min="10762" max="10763" width="18.7109375" style="2" customWidth="1"/>
    <col min="10764" max="10764" width="22.140625" style="2" bestFit="1" customWidth="1"/>
    <col min="10765" max="10766" width="18.7109375" style="2" customWidth="1"/>
    <col min="10767" max="10767" width="11.42578125" style="2" customWidth="1"/>
    <col min="10768" max="10769" width="12" style="2" customWidth="1"/>
    <col min="10770" max="10770" width="12.28515625" style="2" customWidth="1"/>
    <col min="10771" max="10771" width="13" style="2" customWidth="1"/>
    <col min="10772" max="11009" width="8.5703125" style="2"/>
    <col min="11010" max="11011" width="12.7109375" style="2" customWidth="1"/>
    <col min="11012" max="11014" width="22.7109375" style="2" customWidth="1"/>
    <col min="11015" max="11015" width="23.85546875" style="2" customWidth="1"/>
    <col min="11016" max="11016" width="16.5703125" style="2" customWidth="1"/>
    <col min="11017" max="11017" width="18.28515625" style="2" customWidth="1"/>
    <col min="11018" max="11019" width="18.7109375" style="2" customWidth="1"/>
    <col min="11020" max="11020" width="22.140625" style="2" bestFit="1" customWidth="1"/>
    <col min="11021" max="11022" width="18.7109375" style="2" customWidth="1"/>
    <col min="11023" max="11023" width="11.42578125" style="2" customWidth="1"/>
    <col min="11024" max="11025" width="12" style="2" customWidth="1"/>
    <col min="11026" max="11026" width="12.28515625" style="2" customWidth="1"/>
    <col min="11027" max="11027" width="13" style="2" customWidth="1"/>
    <col min="11028" max="11265" width="8.5703125" style="2"/>
    <col min="11266" max="11267" width="12.7109375" style="2" customWidth="1"/>
    <col min="11268" max="11270" width="22.7109375" style="2" customWidth="1"/>
    <col min="11271" max="11271" width="23.85546875" style="2" customWidth="1"/>
    <col min="11272" max="11272" width="16.5703125" style="2" customWidth="1"/>
    <col min="11273" max="11273" width="18.28515625" style="2" customWidth="1"/>
    <col min="11274" max="11275" width="18.7109375" style="2" customWidth="1"/>
    <col min="11276" max="11276" width="22.140625" style="2" bestFit="1" customWidth="1"/>
    <col min="11277" max="11278" width="18.7109375" style="2" customWidth="1"/>
    <col min="11279" max="11279" width="11.42578125" style="2" customWidth="1"/>
    <col min="11280" max="11281" width="12" style="2" customWidth="1"/>
    <col min="11282" max="11282" width="12.28515625" style="2" customWidth="1"/>
    <col min="11283" max="11283" width="13" style="2" customWidth="1"/>
    <col min="11284" max="11521" width="8.5703125" style="2"/>
    <col min="11522" max="11523" width="12.7109375" style="2" customWidth="1"/>
    <col min="11524" max="11526" width="22.7109375" style="2" customWidth="1"/>
    <col min="11527" max="11527" width="23.85546875" style="2" customWidth="1"/>
    <col min="11528" max="11528" width="16.5703125" style="2" customWidth="1"/>
    <col min="11529" max="11529" width="18.28515625" style="2" customWidth="1"/>
    <col min="11530" max="11531" width="18.7109375" style="2" customWidth="1"/>
    <col min="11532" max="11532" width="22.140625" style="2" bestFit="1" customWidth="1"/>
    <col min="11533" max="11534" width="18.7109375" style="2" customWidth="1"/>
    <col min="11535" max="11535" width="11.42578125" style="2" customWidth="1"/>
    <col min="11536" max="11537" width="12" style="2" customWidth="1"/>
    <col min="11538" max="11538" width="12.28515625" style="2" customWidth="1"/>
    <col min="11539" max="11539" width="13" style="2" customWidth="1"/>
    <col min="11540" max="11777" width="8.5703125" style="2"/>
    <col min="11778" max="11779" width="12.7109375" style="2" customWidth="1"/>
    <col min="11780" max="11782" width="22.7109375" style="2" customWidth="1"/>
    <col min="11783" max="11783" width="23.85546875" style="2" customWidth="1"/>
    <col min="11784" max="11784" width="16.5703125" style="2" customWidth="1"/>
    <col min="11785" max="11785" width="18.28515625" style="2" customWidth="1"/>
    <col min="11786" max="11787" width="18.7109375" style="2" customWidth="1"/>
    <col min="11788" max="11788" width="22.140625" style="2" bestFit="1" customWidth="1"/>
    <col min="11789" max="11790" width="18.7109375" style="2" customWidth="1"/>
    <col min="11791" max="11791" width="11.42578125" style="2" customWidth="1"/>
    <col min="11792" max="11793" width="12" style="2" customWidth="1"/>
    <col min="11794" max="11794" width="12.28515625" style="2" customWidth="1"/>
    <col min="11795" max="11795" width="13" style="2" customWidth="1"/>
    <col min="11796" max="12033" width="8.5703125" style="2"/>
    <col min="12034" max="12035" width="12.7109375" style="2" customWidth="1"/>
    <col min="12036" max="12038" width="22.7109375" style="2" customWidth="1"/>
    <col min="12039" max="12039" width="23.85546875" style="2" customWidth="1"/>
    <col min="12040" max="12040" width="16.5703125" style="2" customWidth="1"/>
    <col min="12041" max="12041" width="18.28515625" style="2" customWidth="1"/>
    <col min="12042" max="12043" width="18.7109375" style="2" customWidth="1"/>
    <col min="12044" max="12044" width="22.140625" style="2" bestFit="1" customWidth="1"/>
    <col min="12045" max="12046" width="18.7109375" style="2" customWidth="1"/>
    <col min="12047" max="12047" width="11.42578125" style="2" customWidth="1"/>
    <col min="12048" max="12049" width="12" style="2" customWidth="1"/>
    <col min="12050" max="12050" width="12.28515625" style="2" customWidth="1"/>
    <col min="12051" max="12051" width="13" style="2" customWidth="1"/>
    <col min="12052" max="12289" width="8.5703125" style="2"/>
    <col min="12290" max="12291" width="12.7109375" style="2" customWidth="1"/>
    <col min="12292" max="12294" width="22.7109375" style="2" customWidth="1"/>
    <col min="12295" max="12295" width="23.85546875" style="2" customWidth="1"/>
    <col min="12296" max="12296" width="16.5703125" style="2" customWidth="1"/>
    <col min="12297" max="12297" width="18.28515625" style="2" customWidth="1"/>
    <col min="12298" max="12299" width="18.7109375" style="2" customWidth="1"/>
    <col min="12300" max="12300" width="22.140625" style="2" bestFit="1" customWidth="1"/>
    <col min="12301" max="12302" width="18.7109375" style="2" customWidth="1"/>
    <col min="12303" max="12303" width="11.42578125" style="2" customWidth="1"/>
    <col min="12304" max="12305" width="12" style="2" customWidth="1"/>
    <col min="12306" max="12306" width="12.28515625" style="2" customWidth="1"/>
    <col min="12307" max="12307" width="13" style="2" customWidth="1"/>
    <col min="12308" max="12545" width="8.5703125" style="2"/>
    <col min="12546" max="12547" width="12.7109375" style="2" customWidth="1"/>
    <col min="12548" max="12550" width="22.7109375" style="2" customWidth="1"/>
    <col min="12551" max="12551" width="23.85546875" style="2" customWidth="1"/>
    <col min="12552" max="12552" width="16.5703125" style="2" customWidth="1"/>
    <col min="12553" max="12553" width="18.28515625" style="2" customWidth="1"/>
    <col min="12554" max="12555" width="18.7109375" style="2" customWidth="1"/>
    <col min="12556" max="12556" width="22.140625" style="2" bestFit="1" customWidth="1"/>
    <col min="12557" max="12558" width="18.7109375" style="2" customWidth="1"/>
    <col min="12559" max="12559" width="11.42578125" style="2" customWidth="1"/>
    <col min="12560" max="12561" width="12" style="2" customWidth="1"/>
    <col min="12562" max="12562" width="12.28515625" style="2" customWidth="1"/>
    <col min="12563" max="12563" width="13" style="2" customWidth="1"/>
    <col min="12564" max="12801" width="8.5703125" style="2"/>
    <col min="12802" max="12803" width="12.7109375" style="2" customWidth="1"/>
    <col min="12804" max="12806" width="22.7109375" style="2" customWidth="1"/>
    <col min="12807" max="12807" width="23.85546875" style="2" customWidth="1"/>
    <col min="12808" max="12808" width="16.5703125" style="2" customWidth="1"/>
    <col min="12809" max="12809" width="18.28515625" style="2" customWidth="1"/>
    <col min="12810" max="12811" width="18.7109375" style="2" customWidth="1"/>
    <col min="12812" max="12812" width="22.140625" style="2" bestFit="1" customWidth="1"/>
    <col min="12813" max="12814" width="18.7109375" style="2" customWidth="1"/>
    <col min="12815" max="12815" width="11.42578125" style="2" customWidth="1"/>
    <col min="12816" max="12817" width="12" style="2" customWidth="1"/>
    <col min="12818" max="12818" width="12.28515625" style="2" customWidth="1"/>
    <col min="12819" max="12819" width="13" style="2" customWidth="1"/>
    <col min="12820" max="13057" width="8.5703125" style="2"/>
    <col min="13058" max="13059" width="12.7109375" style="2" customWidth="1"/>
    <col min="13060" max="13062" width="22.7109375" style="2" customWidth="1"/>
    <col min="13063" max="13063" width="23.85546875" style="2" customWidth="1"/>
    <col min="13064" max="13064" width="16.5703125" style="2" customWidth="1"/>
    <col min="13065" max="13065" width="18.28515625" style="2" customWidth="1"/>
    <col min="13066" max="13067" width="18.7109375" style="2" customWidth="1"/>
    <col min="13068" max="13068" width="22.140625" style="2" bestFit="1" customWidth="1"/>
    <col min="13069" max="13070" width="18.7109375" style="2" customWidth="1"/>
    <col min="13071" max="13071" width="11.42578125" style="2" customWidth="1"/>
    <col min="13072" max="13073" width="12" style="2" customWidth="1"/>
    <col min="13074" max="13074" width="12.28515625" style="2" customWidth="1"/>
    <col min="13075" max="13075" width="13" style="2" customWidth="1"/>
    <col min="13076" max="13313" width="8.5703125" style="2"/>
    <col min="13314" max="13315" width="12.7109375" style="2" customWidth="1"/>
    <col min="13316" max="13318" width="22.7109375" style="2" customWidth="1"/>
    <col min="13319" max="13319" width="23.85546875" style="2" customWidth="1"/>
    <col min="13320" max="13320" width="16.5703125" style="2" customWidth="1"/>
    <col min="13321" max="13321" width="18.28515625" style="2" customWidth="1"/>
    <col min="13322" max="13323" width="18.7109375" style="2" customWidth="1"/>
    <col min="13324" max="13324" width="22.140625" style="2" bestFit="1" customWidth="1"/>
    <col min="13325" max="13326" width="18.7109375" style="2" customWidth="1"/>
    <col min="13327" max="13327" width="11.42578125" style="2" customWidth="1"/>
    <col min="13328" max="13329" width="12" style="2" customWidth="1"/>
    <col min="13330" max="13330" width="12.28515625" style="2" customWidth="1"/>
    <col min="13331" max="13331" width="13" style="2" customWidth="1"/>
    <col min="13332" max="13569" width="8.5703125" style="2"/>
    <col min="13570" max="13571" width="12.7109375" style="2" customWidth="1"/>
    <col min="13572" max="13574" width="22.7109375" style="2" customWidth="1"/>
    <col min="13575" max="13575" width="23.85546875" style="2" customWidth="1"/>
    <col min="13576" max="13576" width="16.5703125" style="2" customWidth="1"/>
    <col min="13577" max="13577" width="18.28515625" style="2" customWidth="1"/>
    <col min="13578" max="13579" width="18.7109375" style="2" customWidth="1"/>
    <col min="13580" max="13580" width="22.140625" style="2" bestFit="1" customWidth="1"/>
    <col min="13581" max="13582" width="18.7109375" style="2" customWidth="1"/>
    <col min="13583" max="13583" width="11.42578125" style="2" customWidth="1"/>
    <col min="13584" max="13585" width="12" style="2" customWidth="1"/>
    <col min="13586" max="13586" width="12.28515625" style="2" customWidth="1"/>
    <col min="13587" max="13587" width="13" style="2" customWidth="1"/>
    <col min="13588" max="13825" width="8.5703125" style="2"/>
    <col min="13826" max="13827" width="12.7109375" style="2" customWidth="1"/>
    <col min="13828" max="13830" width="22.7109375" style="2" customWidth="1"/>
    <col min="13831" max="13831" width="23.85546875" style="2" customWidth="1"/>
    <col min="13832" max="13832" width="16.5703125" style="2" customWidth="1"/>
    <col min="13833" max="13833" width="18.28515625" style="2" customWidth="1"/>
    <col min="13834" max="13835" width="18.7109375" style="2" customWidth="1"/>
    <col min="13836" max="13836" width="22.140625" style="2" bestFit="1" customWidth="1"/>
    <col min="13837" max="13838" width="18.7109375" style="2" customWidth="1"/>
    <col min="13839" max="13839" width="11.42578125" style="2" customWidth="1"/>
    <col min="13840" max="13841" width="12" style="2" customWidth="1"/>
    <col min="13842" max="13842" width="12.28515625" style="2" customWidth="1"/>
    <col min="13843" max="13843" width="13" style="2" customWidth="1"/>
    <col min="13844" max="14081" width="8.5703125" style="2"/>
    <col min="14082" max="14083" width="12.7109375" style="2" customWidth="1"/>
    <col min="14084" max="14086" width="22.7109375" style="2" customWidth="1"/>
    <col min="14087" max="14087" width="23.85546875" style="2" customWidth="1"/>
    <col min="14088" max="14088" width="16.5703125" style="2" customWidth="1"/>
    <col min="14089" max="14089" width="18.28515625" style="2" customWidth="1"/>
    <col min="14090" max="14091" width="18.7109375" style="2" customWidth="1"/>
    <col min="14092" max="14092" width="22.140625" style="2" bestFit="1" customWidth="1"/>
    <col min="14093" max="14094" width="18.7109375" style="2" customWidth="1"/>
    <col min="14095" max="14095" width="11.42578125" style="2" customWidth="1"/>
    <col min="14096" max="14097" width="12" style="2" customWidth="1"/>
    <col min="14098" max="14098" width="12.28515625" style="2" customWidth="1"/>
    <col min="14099" max="14099" width="13" style="2" customWidth="1"/>
    <col min="14100" max="14337" width="8.5703125" style="2"/>
    <col min="14338" max="14339" width="12.7109375" style="2" customWidth="1"/>
    <col min="14340" max="14342" width="22.7109375" style="2" customWidth="1"/>
    <col min="14343" max="14343" width="23.85546875" style="2" customWidth="1"/>
    <col min="14344" max="14344" width="16.5703125" style="2" customWidth="1"/>
    <col min="14345" max="14345" width="18.28515625" style="2" customWidth="1"/>
    <col min="14346" max="14347" width="18.7109375" style="2" customWidth="1"/>
    <col min="14348" max="14348" width="22.140625" style="2" bestFit="1" customWidth="1"/>
    <col min="14349" max="14350" width="18.7109375" style="2" customWidth="1"/>
    <col min="14351" max="14351" width="11.42578125" style="2" customWidth="1"/>
    <col min="14352" max="14353" width="12" style="2" customWidth="1"/>
    <col min="14354" max="14354" width="12.28515625" style="2" customWidth="1"/>
    <col min="14355" max="14355" width="13" style="2" customWidth="1"/>
    <col min="14356" max="14593" width="8.5703125" style="2"/>
    <col min="14594" max="14595" width="12.7109375" style="2" customWidth="1"/>
    <col min="14596" max="14598" width="22.7109375" style="2" customWidth="1"/>
    <col min="14599" max="14599" width="23.85546875" style="2" customWidth="1"/>
    <col min="14600" max="14600" width="16.5703125" style="2" customWidth="1"/>
    <col min="14601" max="14601" width="18.28515625" style="2" customWidth="1"/>
    <col min="14602" max="14603" width="18.7109375" style="2" customWidth="1"/>
    <col min="14604" max="14604" width="22.140625" style="2" bestFit="1" customWidth="1"/>
    <col min="14605" max="14606" width="18.7109375" style="2" customWidth="1"/>
    <col min="14607" max="14607" width="11.42578125" style="2" customWidth="1"/>
    <col min="14608" max="14609" width="12" style="2" customWidth="1"/>
    <col min="14610" max="14610" width="12.28515625" style="2" customWidth="1"/>
    <col min="14611" max="14611" width="13" style="2" customWidth="1"/>
    <col min="14612" max="14849" width="8.5703125" style="2"/>
    <col min="14850" max="14851" width="12.7109375" style="2" customWidth="1"/>
    <col min="14852" max="14854" width="22.7109375" style="2" customWidth="1"/>
    <col min="14855" max="14855" width="23.85546875" style="2" customWidth="1"/>
    <col min="14856" max="14856" width="16.5703125" style="2" customWidth="1"/>
    <col min="14857" max="14857" width="18.28515625" style="2" customWidth="1"/>
    <col min="14858" max="14859" width="18.7109375" style="2" customWidth="1"/>
    <col min="14860" max="14860" width="22.140625" style="2" bestFit="1" customWidth="1"/>
    <col min="14861" max="14862" width="18.7109375" style="2" customWidth="1"/>
    <col min="14863" max="14863" width="11.42578125" style="2" customWidth="1"/>
    <col min="14864" max="14865" width="12" style="2" customWidth="1"/>
    <col min="14866" max="14866" width="12.28515625" style="2" customWidth="1"/>
    <col min="14867" max="14867" width="13" style="2" customWidth="1"/>
    <col min="14868" max="15105" width="8.5703125" style="2"/>
    <col min="15106" max="15107" width="12.7109375" style="2" customWidth="1"/>
    <col min="15108" max="15110" width="22.7109375" style="2" customWidth="1"/>
    <col min="15111" max="15111" width="23.85546875" style="2" customWidth="1"/>
    <col min="15112" max="15112" width="16.5703125" style="2" customWidth="1"/>
    <col min="15113" max="15113" width="18.28515625" style="2" customWidth="1"/>
    <col min="15114" max="15115" width="18.7109375" style="2" customWidth="1"/>
    <col min="15116" max="15116" width="22.140625" style="2" bestFit="1" customWidth="1"/>
    <col min="15117" max="15118" width="18.7109375" style="2" customWidth="1"/>
    <col min="15119" max="15119" width="11.42578125" style="2" customWidth="1"/>
    <col min="15120" max="15121" width="12" style="2" customWidth="1"/>
    <col min="15122" max="15122" width="12.28515625" style="2" customWidth="1"/>
    <col min="15123" max="15123" width="13" style="2" customWidth="1"/>
    <col min="15124" max="15361" width="8.5703125" style="2"/>
    <col min="15362" max="15363" width="12.7109375" style="2" customWidth="1"/>
    <col min="15364" max="15366" width="22.7109375" style="2" customWidth="1"/>
    <col min="15367" max="15367" width="23.85546875" style="2" customWidth="1"/>
    <col min="15368" max="15368" width="16.5703125" style="2" customWidth="1"/>
    <col min="15369" max="15369" width="18.28515625" style="2" customWidth="1"/>
    <col min="15370" max="15371" width="18.7109375" style="2" customWidth="1"/>
    <col min="15372" max="15372" width="22.140625" style="2" bestFit="1" customWidth="1"/>
    <col min="15373" max="15374" width="18.7109375" style="2" customWidth="1"/>
    <col min="15375" max="15375" width="11.42578125" style="2" customWidth="1"/>
    <col min="15376" max="15377" width="12" style="2" customWidth="1"/>
    <col min="15378" max="15378" width="12.28515625" style="2" customWidth="1"/>
    <col min="15379" max="15379" width="13" style="2" customWidth="1"/>
    <col min="15380" max="15617" width="8.5703125" style="2"/>
    <col min="15618" max="15619" width="12.7109375" style="2" customWidth="1"/>
    <col min="15620" max="15622" width="22.7109375" style="2" customWidth="1"/>
    <col min="15623" max="15623" width="23.85546875" style="2" customWidth="1"/>
    <col min="15624" max="15624" width="16.5703125" style="2" customWidth="1"/>
    <col min="15625" max="15625" width="18.28515625" style="2" customWidth="1"/>
    <col min="15626" max="15627" width="18.7109375" style="2" customWidth="1"/>
    <col min="15628" max="15628" width="22.140625" style="2" bestFit="1" customWidth="1"/>
    <col min="15629" max="15630" width="18.7109375" style="2" customWidth="1"/>
    <col min="15631" max="15631" width="11.42578125" style="2" customWidth="1"/>
    <col min="15632" max="15633" width="12" style="2" customWidth="1"/>
    <col min="15634" max="15634" width="12.28515625" style="2" customWidth="1"/>
    <col min="15635" max="15635" width="13" style="2" customWidth="1"/>
    <col min="15636" max="15873" width="8.5703125" style="2"/>
    <col min="15874" max="15875" width="12.7109375" style="2" customWidth="1"/>
    <col min="15876" max="15878" width="22.7109375" style="2" customWidth="1"/>
    <col min="15879" max="15879" width="23.85546875" style="2" customWidth="1"/>
    <col min="15880" max="15880" width="16.5703125" style="2" customWidth="1"/>
    <col min="15881" max="15881" width="18.28515625" style="2" customWidth="1"/>
    <col min="15882" max="15883" width="18.7109375" style="2" customWidth="1"/>
    <col min="15884" max="15884" width="22.140625" style="2" bestFit="1" customWidth="1"/>
    <col min="15885" max="15886" width="18.7109375" style="2" customWidth="1"/>
    <col min="15887" max="15887" width="11.42578125" style="2" customWidth="1"/>
    <col min="15888" max="15889" width="12" style="2" customWidth="1"/>
    <col min="15890" max="15890" width="12.28515625" style="2" customWidth="1"/>
    <col min="15891" max="15891" width="13" style="2" customWidth="1"/>
    <col min="15892" max="16129" width="8.5703125" style="2"/>
    <col min="16130" max="16131" width="12.7109375" style="2" customWidth="1"/>
    <col min="16132" max="16134" width="22.7109375" style="2" customWidth="1"/>
    <col min="16135" max="16135" width="23.85546875" style="2" customWidth="1"/>
    <col min="16136" max="16136" width="16.5703125" style="2" customWidth="1"/>
    <col min="16137" max="16137" width="18.28515625" style="2" customWidth="1"/>
    <col min="16138" max="16139" width="18.7109375" style="2" customWidth="1"/>
    <col min="16140" max="16140" width="22.140625" style="2" bestFit="1" customWidth="1"/>
    <col min="16141" max="16142" width="18.7109375" style="2" customWidth="1"/>
    <col min="16143" max="16143" width="11.42578125" style="2" customWidth="1"/>
    <col min="16144" max="16145" width="12" style="2" customWidth="1"/>
    <col min="16146" max="16146" width="12.28515625" style="2" customWidth="1"/>
    <col min="16147" max="16147" width="13" style="2" customWidth="1"/>
    <col min="16148" max="16384" width="8.5703125" style="2"/>
  </cols>
  <sheetData>
    <row r="1" spans="1:255" x14ac:dyDescent="0.25">
      <c r="B1" s="5"/>
      <c r="C1" s="5"/>
      <c r="D1" s="5"/>
      <c r="G1" s="4"/>
      <c r="H1" s="4"/>
      <c r="N1" s="1" t="s">
        <v>32</v>
      </c>
      <c r="Q1" s="5"/>
      <c r="R1" s="5"/>
      <c r="S1" s="3"/>
      <c r="T1" s="3"/>
      <c r="U1" s="4"/>
      <c r="AC1" s="5"/>
      <c r="AD1" s="5"/>
      <c r="AE1" s="5"/>
      <c r="AF1" s="3"/>
      <c r="AG1" s="3"/>
      <c r="AH1" s="4"/>
      <c r="AP1" s="5"/>
      <c r="AQ1" s="5"/>
      <c r="AR1" s="5"/>
      <c r="AS1" s="3"/>
      <c r="AT1" s="3"/>
      <c r="AU1" s="4"/>
      <c r="BC1" s="5"/>
      <c r="BD1" s="5"/>
      <c r="BE1" s="5"/>
      <c r="BF1" s="3"/>
      <c r="BG1" s="3"/>
      <c r="BH1" s="4"/>
      <c r="BP1" s="5"/>
      <c r="BQ1" s="5"/>
      <c r="BR1" s="5"/>
      <c r="BS1" s="3"/>
      <c r="BT1" s="3"/>
      <c r="BU1" s="4"/>
      <c r="CC1" s="5"/>
      <c r="CD1" s="5"/>
      <c r="CE1" s="5"/>
      <c r="CF1" s="3"/>
      <c r="CG1" s="3"/>
      <c r="CH1" s="4"/>
      <c r="CP1" s="5"/>
      <c r="CQ1" s="5"/>
      <c r="CR1" s="5"/>
      <c r="CS1" s="3"/>
      <c r="CT1" s="3"/>
      <c r="CU1" s="4"/>
      <c r="DC1" s="5"/>
      <c r="DD1" s="5"/>
      <c r="DE1" s="5"/>
      <c r="DF1" s="3"/>
      <c r="DG1" s="3"/>
      <c r="DH1" s="4"/>
      <c r="DP1" s="5"/>
      <c r="DQ1" s="5"/>
      <c r="DR1" s="5"/>
      <c r="DS1" s="3"/>
      <c r="DT1" s="3"/>
      <c r="DU1" s="4"/>
      <c r="EC1" s="5"/>
      <c r="ED1" s="5"/>
      <c r="EE1" s="5"/>
      <c r="EF1" s="3"/>
      <c r="EG1" s="3"/>
      <c r="EH1" s="4"/>
      <c r="EP1" s="5"/>
      <c r="EQ1" s="5"/>
      <c r="ER1" s="5"/>
      <c r="ES1" s="3"/>
      <c r="ET1" s="3"/>
      <c r="EU1" s="4"/>
      <c r="FC1" s="5"/>
      <c r="FD1" s="5"/>
      <c r="FE1" s="5"/>
      <c r="FF1" s="3"/>
      <c r="FG1" s="3"/>
      <c r="FH1" s="4"/>
      <c r="FP1" s="5"/>
      <c r="FQ1" s="5"/>
      <c r="FR1" s="5"/>
      <c r="FS1" s="3"/>
      <c r="FT1" s="3"/>
      <c r="FU1" s="4"/>
      <c r="GC1" s="5"/>
      <c r="GD1" s="5"/>
      <c r="GE1" s="5"/>
      <c r="GF1" s="3"/>
      <c r="GG1" s="3"/>
      <c r="GH1" s="4"/>
      <c r="GP1" s="5"/>
      <c r="GQ1" s="5"/>
      <c r="GR1" s="5"/>
      <c r="GS1" s="3"/>
      <c r="GT1" s="3"/>
      <c r="GU1" s="4"/>
      <c r="HC1" s="5"/>
      <c r="HD1" s="5"/>
      <c r="HE1" s="5"/>
      <c r="HF1" s="3"/>
      <c r="HG1" s="3"/>
      <c r="HH1" s="4"/>
      <c r="HP1" s="5"/>
      <c r="HQ1" s="5"/>
      <c r="HR1" s="5"/>
      <c r="HS1" s="3"/>
      <c r="HT1" s="3"/>
      <c r="HU1" s="4"/>
      <c r="IC1" s="5"/>
      <c r="ID1" s="5"/>
      <c r="IE1" s="5"/>
      <c r="IF1" s="3"/>
      <c r="IG1" s="3"/>
      <c r="IH1" s="4"/>
      <c r="IP1" s="5"/>
      <c r="IQ1" s="5"/>
      <c r="IR1" s="5"/>
      <c r="IS1" s="3"/>
      <c r="IT1" s="3"/>
      <c r="IU1" s="4"/>
    </row>
    <row r="2" spans="1:255" ht="30" customHeight="1" x14ac:dyDescent="0.2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9"/>
    </row>
    <row r="3" spans="1:255" x14ac:dyDescent="0.25">
      <c r="A3" s="96" t="s">
        <v>1</v>
      </c>
      <c r="B3" s="93" t="s">
        <v>2</v>
      </c>
      <c r="C3" s="93" t="s">
        <v>3</v>
      </c>
      <c r="D3" s="93" t="s">
        <v>4</v>
      </c>
      <c r="E3" s="93" t="s">
        <v>5</v>
      </c>
      <c r="F3" s="93" t="s">
        <v>6</v>
      </c>
      <c r="G3" s="93" t="s">
        <v>7</v>
      </c>
      <c r="H3" s="93" t="s">
        <v>8</v>
      </c>
      <c r="I3" s="104" t="s">
        <v>9</v>
      </c>
      <c r="J3" s="93" t="s">
        <v>10</v>
      </c>
      <c r="K3" s="100" t="s">
        <v>11</v>
      </c>
      <c r="L3" s="93" t="s">
        <v>12</v>
      </c>
      <c r="M3" s="93" t="s">
        <v>13</v>
      </c>
      <c r="N3" s="102" t="s">
        <v>14</v>
      </c>
    </row>
    <row r="4" spans="1:255" ht="18" customHeight="1" x14ac:dyDescent="0.25">
      <c r="A4" s="97"/>
      <c r="B4" s="93"/>
      <c r="C4" s="93"/>
      <c r="D4" s="93"/>
      <c r="E4" s="93"/>
      <c r="F4" s="93"/>
      <c r="G4" s="93"/>
      <c r="H4" s="93"/>
      <c r="I4" s="104"/>
      <c r="J4" s="93"/>
      <c r="K4" s="101"/>
      <c r="L4" s="93"/>
      <c r="M4" s="93"/>
      <c r="N4" s="103"/>
    </row>
    <row r="5" spans="1:255" ht="20.25" customHeight="1" x14ac:dyDescent="0.25">
      <c r="A5" s="97"/>
      <c r="B5" s="93"/>
      <c r="C5" s="93"/>
      <c r="D5" s="93"/>
      <c r="E5" s="93"/>
      <c r="F5" s="93"/>
      <c r="G5" s="93"/>
      <c r="H5" s="93"/>
      <c r="I5" s="104"/>
      <c r="J5" s="93"/>
      <c r="K5" s="101"/>
      <c r="L5" s="93"/>
      <c r="M5" s="93"/>
      <c r="N5" s="103"/>
    </row>
    <row r="6" spans="1:255" ht="22.5" customHeight="1" x14ac:dyDescent="0.25">
      <c r="A6" s="97"/>
      <c r="B6" s="94"/>
      <c r="C6" s="93"/>
      <c r="D6" s="94"/>
      <c r="E6" s="94"/>
      <c r="F6" s="94"/>
      <c r="G6" s="94"/>
      <c r="H6" s="94"/>
      <c r="I6" s="105"/>
      <c r="J6" s="94"/>
      <c r="K6" s="101"/>
      <c r="L6" s="94"/>
      <c r="M6" s="94"/>
      <c r="N6" s="103"/>
      <c r="O6" s="11"/>
    </row>
    <row r="7" spans="1:255" s="20" customFormat="1" ht="35.25" customHeight="1" x14ac:dyDescent="0.25">
      <c r="A7" s="95" t="s">
        <v>15</v>
      </c>
      <c r="B7" s="12" t="s">
        <v>16</v>
      </c>
      <c r="C7" s="13">
        <v>53439.57</v>
      </c>
      <c r="D7" s="13">
        <v>374.04</v>
      </c>
      <c r="E7" s="13">
        <v>267.24</v>
      </c>
      <c r="F7" s="14"/>
      <c r="G7" s="13">
        <v>4506.74</v>
      </c>
      <c r="H7" s="13">
        <f>ROUND((C7+D7+E7+G7)*38.38%,2)</f>
        <v>22485.919999999998</v>
      </c>
      <c r="I7" s="15">
        <f>SUM(C7:H7)</f>
        <v>81073.509999999995</v>
      </c>
      <c r="J7" s="16">
        <v>3</v>
      </c>
      <c r="K7" s="17">
        <f>I7*J7</f>
        <v>243220.52999999997</v>
      </c>
      <c r="L7" s="16"/>
      <c r="M7" s="16">
        <v>3</v>
      </c>
      <c r="N7" s="18">
        <f>I7*M7</f>
        <v>243220.52999999997</v>
      </c>
      <c r="O7" s="19"/>
    </row>
    <row r="8" spans="1:255" s="20" customFormat="1" ht="28.5" customHeight="1" x14ac:dyDescent="0.25">
      <c r="A8" s="95"/>
      <c r="B8" s="12" t="s">
        <v>17</v>
      </c>
      <c r="C8" s="13">
        <v>41779.17</v>
      </c>
      <c r="D8" s="13">
        <v>292.44</v>
      </c>
      <c r="E8" s="13">
        <v>208.92</v>
      </c>
      <c r="F8" s="14"/>
      <c r="G8" s="13">
        <v>3523.38</v>
      </c>
      <c r="H8" s="13">
        <f>ROUND((C8+D8+E8+G8)*38.38%,2)</f>
        <v>17579.54</v>
      </c>
      <c r="I8" s="15">
        <f>SUM(C8:H8)</f>
        <v>63383.45</v>
      </c>
      <c r="J8" s="16">
        <v>17</v>
      </c>
      <c r="K8" s="17">
        <f>I8*J8</f>
        <v>1077518.6499999999</v>
      </c>
      <c r="L8" s="16"/>
      <c r="M8" s="16">
        <v>17</v>
      </c>
      <c r="N8" s="18">
        <f>I8*M8</f>
        <v>1077518.6499999999</v>
      </c>
      <c r="O8" s="19"/>
      <c r="Q8" s="21"/>
    </row>
    <row r="9" spans="1:255" s="20" customFormat="1" x14ac:dyDescent="0.25">
      <c r="A9" s="22"/>
      <c r="B9" s="23"/>
      <c r="C9" s="24"/>
      <c r="D9" s="25"/>
      <c r="E9" s="25"/>
      <c r="F9" s="26"/>
      <c r="G9" s="24"/>
      <c r="H9" s="24"/>
      <c r="I9" s="27"/>
      <c r="J9" s="28"/>
      <c r="K9" s="29"/>
      <c r="L9" s="28"/>
      <c r="M9" s="28"/>
      <c r="N9" s="29"/>
      <c r="O9" s="19"/>
      <c r="Q9" s="21"/>
    </row>
    <row r="10" spans="1:255" s="20" customFormat="1" ht="33.75" customHeight="1" x14ac:dyDescent="0.25">
      <c r="A10" s="95" t="s">
        <v>18</v>
      </c>
      <c r="B10" s="12" t="s">
        <v>16</v>
      </c>
      <c r="C10" s="13">
        <v>53827.42</v>
      </c>
      <c r="D10" s="30"/>
      <c r="E10" s="31"/>
      <c r="F10" s="14"/>
      <c r="G10" s="13">
        <v>4485.62</v>
      </c>
      <c r="H10" s="13">
        <f>15755.15+4956.61+3016.16</f>
        <v>23727.919999999998</v>
      </c>
      <c r="I10" s="15">
        <f>SUM(C10:H10)</f>
        <v>82040.959999999992</v>
      </c>
      <c r="J10" s="16">
        <v>1</v>
      </c>
      <c r="K10" s="17">
        <f>I10*J10</f>
        <v>82040.959999999992</v>
      </c>
      <c r="L10" s="16"/>
      <c r="M10" s="16">
        <v>1</v>
      </c>
      <c r="N10" s="18">
        <f>I10*M10</f>
        <v>82040.959999999992</v>
      </c>
      <c r="O10" s="19"/>
      <c r="Q10" s="21"/>
      <c r="R10" s="32"/>
      <c r="S10" s="33"/>
    </row>
    <row r="11" spans="1:255" s="20" customFormat="1" ht="34.5" customHeight="1" x14ac:dyDescent="0.25">
      <c r="A11" s="95"/>
      <c r="B11" s="12" t="s">
        <v>17</v>
      </c>
      <c r="C11" s="13">
        <v>38572.720000000001</v>
      </c>
      <c r="D11" s="34"/>
      <c r="E11" s="35"/>
      <c r="F11" s="36"/>
      <c r="G11" s="13">
        <v>3214.4</v>
      </c>
      <c r="H11" s="13">
        <f>11195.97+3551.9+2102.5</f>
        <v>16850.37</v>
      </c>
      <c r="I11" s="15">
        <f>SUM(C11:H11)</f>
        <v>58637.490000000005</v>
      </c>
      <c r="J11" s="16">
        <v>52</v>
      </c>
      <c r="K11" s="17">
        <f>I11*J11</f>
        <v>3049149.4800000004</v>
      </c>
      <c r="L11" s="16"/>
      <c r="M11" s="16">
        <v>52</v>
      </c>
      <c r="N11" s="18">
        <f>I11*M11</f>
        <v>3049149.4800000004</v>
      </c>
      <c r="O11" s="37"/>
      <c r="Q11" s="38"/>
    </row>
    <row r="12" spans="1:255" x14ac:dyDescent="0.25">
      <c r="A12" s="39"/>
      <c r="B12" s="40"/>
      <c r="C12" s="41"/>
      <c r="D12" s="42"/>
      <c r="E12" s="42"/>
      <c r="F12" s="42"/>
      <c r="G12" s="42"/>
      <c r="H12" s="42"/>
      <c r="I12" s="42"/>
      <c r="J12" s="42"/>
      <c r="K12" s="43"/>
      <c r="L12" s="44"/>
      <c r="M12" s="44"/>
      <c r="N12" s="44"/>
      <c r="O12" s="45"/>
      <c r="P12" s="4"/>
      <c r="Q12" s="4"/>
    </row>
    <row r="13" spans="1:255" ht="15.75" customHeight="1" x14ac:dyDescent="0.25">
      <c r="A13" s="96" t="s">
        <v>19</v>
      </c>
      <c r="B13" s="96" t="s">
        <v>20</v>
      </c>
      <c r="C13" s="98" t="s">
        <v>21</v>
      </c>
      <c r="D13" s="108"/>
      <c r="E13" s="98" t="s">
        <v>5</v>
      </c>
      <c r="F13" s="98" t="s">
        <v>22</v>
      </c>
      <c r="G13" s="98" t="s">
        <v>7</v>
      </c>
      <c r="H13" s="93" t="s">
        <v>23</v>
      </c>
      <c r="I13" s="104" t="s">
        <v>9</v>
      </c>
      <c r="J13" s="93" t="s">
        <v>10</v>
      </c>
      <c r="K13" s="100" t="s">
        <v>11</v>
      </c>
      <c r="L13" s="93" t="s">
        <v>12</v>
      </c>
      <c r="M13" s="93" t="s">
        <v>13</v>
      </c>
      <c r="N13" s="102" t="s">
        <v>14</v>
      </c>
      <c r="O13" s="45"/>
      <c r="P13" s="4"/>
      <c r="Q13" s="4"/>
    </row>
    <row r="14" spans="1:255" x14ac:dyDescent="0.25">
      <c r="A14" s="97"/>
      <c r="B14" s="106"/>
      <c r="C14" s="93"/>
      <c r="D14" s="109"/>
      <c r="E14" s="93"/>
      <c r="F14" s="93"/>
      <c r="G14" s="93"/>
      <c r="H14" s="93"/>
      <c r="I14" s="104"/>
      <c r="J14" s="93"/>
      <c r="K14" s="101"/>
      <c r="L14" s="93"/>
      <c r="M14" s="93"/>
      <c r="N14" s="103"/>
      <c r="P14" s="4"/>
      <c r="Q14" s="4"/>
    </row>
    <row r="15" spans="1:255" x14ac:dyDescent="0.25">
      <c r="A15" s="97"/>
      <c r="B15" s="106"/>
      <c r="C15" s="93"/>
      <c r="D15" s="109"/>
      <c r="E15" s="93"/>
      <c r="F15" s="93"/>
      <c r="G15" s="93"/>
      <c r="H15" s="93"/>
      <c r="I15" s="104"/>
      <c r="J15" s="93"/>
      <c r="K15" s="101"/>
      <c r="L15" s="93"/>
      <c r="M15" s="93"/>
      <c r="N15" s="103"/>
    </row>
    <row r="16" spans="1:255" x14ac:dyDescent="0.25">
      <c r="A16" s="97"/>
      <c r="B16" s="107"/>
      <c r="C16" s="94"/>
      <c r="D16" s="110"/>
      <c r="E16" s="94"/>
      <c r="F16" s="99"/>
      <c r="G16" s="99"/>
      <c r="H16" s="94"/>
      <c r="I16" s="105"/>
      <c r="J16" s="94"/>
      <c r="K16" s="101"/>
      <c r="L16" s="94"/>
      <c r="M16" s="94"/>
      <c r="N16" s="103"/>
      <c r="Q16" s="4"/>
    </row>
    <row r="17" spans="1:17" ht="30" hidden="1" x14ac:dyDescent="0.25">
      <c r="A17" s="46" t="s">
        <v>24</v>
      </c>
      <c r="B17" s="47"/>
      <c r="C17" s="48"/>
      <c r="D17" s="49"/>
      <c r="E17" s="48"/>
      <c r="F17" s="50"/>
      <c r="G17" s="48"/>
      <c r="H17" s="50"/>
      <c r="I17" s="51">
        <f>SUM(C17:H17)</f>
        <v>0</v>
      </c>
      <c r="J17" s="50"/>
      <c r="K17" s="52">
        <f>I17*J17</f>
        <v>0</v>
      </c>
      <c r="L17" s="50"/>
      <c r="M17" s="50"/>
      <c r="N17" s="53">
        <f>I17*M17</f>
        <v>0</v>
      </c>
    </row>
    <row r="18" spans="1:17" x14ac:dyDescent="0.25">
      <c r="A18" s="54"/>
      <c r="B18" s="55"/>
      <c r="C18" s="56"/>
      <c r="D18" s="57"/>
      <c r="E18" s="58"/>
      <c r="F18" s="59"/>
      <c r="G18" s="60"/>
      <c r="H18" s="60"/>
      <c r="I18" s="60"/>
      <c r="J18" s="56"/>
      <c r="K18" s="61"/>
      <c r="L18" s="62"/>
      <c r="M18" s="62"/>
      <c r="N18" s="62"/>
    </row>
    <row r="19" spans="1:17" ht="74.25" customHeight="1" x14ac:dyDescent="0.25">
      <c r="A19" s="10" t="s">
        <v>25</v>
      </c>
      <c r="B19" s="78"/>
      <c r="C19" s="79">
        <v>23501.93</v>
      </c>
      <c r="D19" s="80"/>
      <c r="E19" s="81">
        <v>117.48</v>
      </c>
      <c r="F19" s="82"/>
      <c r="G19" s="83">
        <f>(C19+E19)/12</f>
        <v>1968.2841666666666</v>
      </c>
      <c r="H19" s="83">
        <f>ROUND((C19+E19+G19)*38.38%,2)</f>
        <v>9820.56</v>
      </c>
      <c r="I19" s="84">
        <f>SUM(C19:H19)</f>
        <v>35408.254166666666</v>
      </c>
      <c r="J19" s="85">
        <v>3273</v>
      </c>
      <c r="K19" s="86">
        <f>I19*J19</f>
        <v>115891215.8875</v>
      </c>
      <c r="L19" s="91" t="s">
        <v>26</v>
      </c>
      <c r="M19" s="85">
        <f>3273+57</f>
        <v>3330</v>
      </c>
      <c r="N19" s="87">
        <f>I19*M19</f>
        <v>117909486.375</v>
      </c>
    </row>
    <row r="20" spans="1:17" x14ac:dyDescent="0.25">
      <c r="A20" s="54"/>
      <c r="B20" s="55"/>
      <c r="C20" s="56"/>
      <c r="D20" s="57"/>
      <c r="E20" s="58"/>
      <c r="F20" s="59"/>
      <c r="G20" s="60"/>
      <c r="H20" s="60"/>
      <c r="I20" s="60"/>
      <c r="J20" s="56"/>
      <c r="K20" s="61"/>
      <c r="L20" s="62"/>
      <c r="M20" s="62"/>
      <c r="N20" s="62"/>
    </row>
    <row r="21" spans="1:17" ht="57" customHeight="1" x14ac:dyDescent="0.25">
      <c r="A21" s="10" t="s">
        <v>27</v>
      </c>
      <c r="B21" s="63"/>
      <c r="C21" s="79">
        <v>19351.97</v>
      </c>
      <c r="D21" s="88"/>
      <c r="E21" s="89">
        <v>96.72</v>
      </c>
      <c r="F21" s="90"/>
      <c r="G21" s="83">
        <f>(C21+E21)/12</f>
        <v>1620.7241666666669</v>
      </c>
      <c r="H21" s="83">
        <f>ROUND((C21+E21+G21)*38.38%,2)</f>
        <v>8086.44</v>
      </c>
      <c r="I21" s="84">
        <f>SUM(C21:H21)</f>
        <v>29155.854166666668</v>
      </c>
      <c r="J21" s="85">
        <v>1182</v>
      </c>
      <c r="K21" s="86">
        <f>I21*J21</f>
        <v>34462219.625</v>
      </c>
      <c r="L21" s="85"/>
      <c r="M21" s="85">
        <v>1182</v>
      </c>
      <c r="N21" s="87">
        <f>+I21*M21</f>
        <v>34462219.625</v>
      </c>
    </row>
    <row r="22" spans="1:17" x14ac:dyDescent="0.25">
      <c r="A22" s="54"/>
      <c r="B22" s="54"/>
      <c r="C22" s="64"/>
      <c r="D22" s="56"/>
      <c r="E22" s="57"/>
      <c r="F22" s="59"/>
      <c r="G22" s="65"/>
      <c r="H22" s="65"/>
      <c r="I22" s="66"/>
      <c r="J22" s="57"/>
      <c r="K22" s="67"/>
      <c r="L22" s="62"/>
      <c r="M22" s="62"/>
      <c r="N22" s="62"/>
      <c r="Q22" s="68"/>
    </row>
    <row r="23" spans="1:17" ht="61.5" customHeight="1" x14ac:dyDescent="0.25">
      <c r="A23" s="10" t="s">
        <v>28</v>
      </c>
      <c r="B23" s="63"/>
      <c r="C23" s="79">
        <v>18390.84</v>
      </c>
      <c r="D23" s="88"/>
      <c r="E23" s="89">
        <v>91.92</v>
      </c>
      <c r="F23" s="90"/>
      <c r="G23" s="83">
        <f>(C23+E23)/12</f>
        <v>1540.2299999999998</v>
      </c>
      <c r="H23" s="83">
        <f>ROUND((C23+E23+G23)*38.38%,2)</f>
        <v>7684.82</v>
      </c>
      <c r="I23" s="84">
        <f>SUM(C23:H23)</f>
        <v>27707.809999999998</v>
      </c>
      <c r="J23" s="85">
        <v>115</v>
      </c>
      <c r="K23" s="86">
        <f>I23*J23</f>
        <v>3186398.15</v>
      </c>
      <c r="L23" s="92">
        <v>-73</v>
      </c>
      <c r="M23" s="85">
        <f>115-73</f>
        <v>42</v>
      </c>
      <c r="N23" s="87">
        <f>+I23*M23</f>
        <v>1163728.02</v>
      </c>
      <c r="Q23" s="68"/>
    </row>
    <row r="24" spans="1:17" x14ac:dyDescent="0.25">
      <c r="A24" s="54"/>
      <c r="B24" s="55"/>
      <c r="C24" s="56"/>
      <c r="D24" s="57"/>
      <c r="E24" s="58"/>
      <c r="F24" s="58"/>
      <c r="G24" s="69"/>
      <c r="H24" s="60"/>
      <c r="I24" s="66"/>
      <c r="J24" s="57"/>
      <c r="K24" s="67"/>
      <c r="L24" s="62"/>
      <c r="M24" s="62"/>
      <c r="N24" s="62"/>
    </row>
    <row r="25" spans="1:17" ht="28.5" customHeight="1" x14ac:dyDescent="0.25">
      <c r="A25" s="70"/>
      <c r="B25" s="71"/>
      <c r="C25" s="70"/>
      <c r="D25" s="70"/>
      <c r="E25" s="72"/>
      <c r="F25" s="72"/>
      <c r="G25" s="70"/>
      <c r="H25" s="70"/>
      <c r="I25" s="73" t="s">
        <v>29</v>
      </c>
      <c r="J25" s="74">
        <f>J19+J21+J23+J7+J8+J10+J11</f>
        <v>4643</v>
      </c>
      <c r="K25" s="75">
        <f>K19+K21+K23+K7+K8+K10+K11</f>
        <v>157991763.2825</v>
      </c>
      <c r="L25" s="74"/>
      <c r="M25" s="74">
        <f>M19+M21+M23+M7+M8+M10+M11</f>
        <v>4627</v>
      </c>
      <c r="N25" s="75">
        <f>N19+N21+N23+N7+N8+N10+N11</f>
        <v>157987363.64000002</v>
      </c>
    </row>
    <row r="27" spans="1:17" x14ac:dyDescent="0.25">
      <c r="A27" s="71" t="s">
        <v>30</v>
      </c>
    </row>
    <row r="28" spans="1:17" x14ac:dyDescent="0.25">
      <c r="A28" s="71" t="s">
        <v>31</v>
      </c>
      <c r="K28" s="76"/>
      <c r="L28" s="76"/>
      <c r="M28" s="77"/>
    </row>
  </sheetData>
  <mergeCells count="30">
    <mergeCell ref="A13:A16"/>
    <mergeCell ref="B13:B16"/>
    <mergeCell ref="C13:C16"/>
    <mergeCell ref="D13:D16"/>
    <mergeCell ref="E13:E16"/>
    <mergeCell ref="F13:F16"/>
    <mergeCell ref="J3:J6"/>
    <mergeCell ref="K3:K6"/>
    <mergeCell ref="M3:M6"/>
    <mergeCell ref="N3:N6"/>
    <mergeCell ref="I3:I6"/>
    <mergeCell ref="N13:N16"/>
    <mergeCell ref="L3:L6"/>
    <mergeCell ref="L13:L16"/>
    <mergeCell ref="G13:G16"/>
    <mergeCell ref="H13:H16"/>
    <mergeCell ref="I13:I16"/>
    <mergeCell ref="J13:J16"/>
    <mergeCell ref="K13:K16"/>
    <mergeCell ref="M13:M16"/>
    <mergeCell ref="A7:A8"/>
    <mergeCell ref="A10:A11"/>
    <mergeCell ref="A3:A6"/>
    <mergeCell ref="B3:B6"/>
    <mergeCell ref="C3:C6"/>
    <mergeCell ref="D3:D6"/>
    <mergeCell ref="E3:E6"/>
    <mergeCell ref="F3:F6"/>
    <mergeCell ref="G3:G6"/>
    <mergeCell ref="H3:H6"/>
  </mergeCells>
  <pageMargins left="0.36" right="0.32" top="0.5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Cittadini</dc:creator>
  <cp:keywords/>
  <dc:description/>
  <cp:lastModifiedBy>Silvia Mei</cp:lastModifiedBy>
  <cp:revision/>
  <dcterms:created xsi:type="dcterms:W3CDTF">2023-01-18T07:09:46Z</dcterms:created>
  <dcterms:modified xsi:type="dcterms:W3CDTF">2023-02-06T18:40:37Z</dcterms:modified>
  <cp:category/>
  <cp:contentStatus/>
</cp:coreProperties>
</file>