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giustizia-my.sharepoint.com/personal/silvia_mei_giustizia_it/Documents/Documenti/piante organiche/2022/Per invio a Gabinetto/"/>
    </mc:Choice>
  </mc:AlternateContent>
  <xr:revisionPtr revIDLastSave="0" documentId="8_{E801F8BC-E237-42A4-BEEC-9869AD4360FA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Tab. A" sheetId="11" r:id="rId1"/>
    <sheet name="Tab.B" sheetId="16" r:id="rId2"/>
    <sheet name="Tab.C" sheetId="1" r:id="rId3"/>
    <sheet name="Tab.D" sheetId="2" r:id="rId4"/>
    <sheet name="Tab.E" sheetId="3" r:id="rId5"/>
    <sheet name="Tab.F" sheetId="4" r:id="rId6"/>
    <sheet name="Tab.G" sheetId="6" r:id="rId7"/>
    <sheet name="Tab.H" sheetId="12" r:id="rId8"/>
    <sheet name="Tab.I" sheetId="13" r:id="rId9"/>
    <sheet name="Tab.L" sheetId="14" r:id="rId10"/>
    <sheet name="Tab.M" sheetId="15" r:id="rId11"/>
  </sheets>
  <externalReferences>
    <externalReference r:id="rId12"/>
    <externalReference r:id="rId13"/>
    <externalReference r:id="rId14"/>
  </externalReferences>
  <definedNames>
    <definedName name="_xlnm.Print_Area" localSheetId="0">'Tab. A'!$A$1:$E$40</definedName>
    <definedName name="_xlnm.Print_Area" localSheetId="2">Tab.C!$A$1:$N$39</definedName>
    <definedName name="_xlnm.Print_Area" localSheetId="3">Tab.D!$A$1:$S$39</definedName>
    <definedName name="_xlnm.Print_Area" localSheetId="4">Tab.E!$A$1:$AE$38</definedName>
    <definedName name="_xlnm.Print_Area" localSheetId="5">Tab.F!$A$1:$J$39</definedName>
    <definedName name="_xlnm.Print_Titles" localSheetId="4">Tab.E!$A:$A</definedName>
    <definedName name="_xlnm.Print_Titles" localSheetId="9">Tab.L!$A:$B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2" l="1"/>
  <c r="B22" i="6"/>
  <c r="B32" i="6"/>
  <c r="B36" i="6"/>
  <c r="B30" i="13"/>
  <c r="B20" i="13"/>
  <c r="T14" i="15"/>
  <c r="AD31" i="14"/>
  <c r="AD21" i="14"/>
  <c r="P31" i="14"/>
  <c r="H31" i="14"/>
  <c r="E3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F30" i="13"/>
  <c r="F20" i="13"/>
  <c r="R20" i="13"/>
  <c r="R30" i="13"/>
  <c r="R34" i="13"/>
  <c r="D39" i="4"/>
  <c r="I36" i="4"/>
  <c r="H36" i="4"/>
  <c r="G36" i="4"/>
  <c r="F36" i="4"/>
  <c r="D36" i="4"/>
  <c r="E36" i="4"/>
  <c r="I32" i="4"/>
  <c r="H32" i="4"/>
  <c r="G32" i="4"/>
  <c r="F32" i="4"/>
  <c r="D32" i="4"/>
  <c r="I22" i="4"/>
  <c r="H22" i="4"/>
  <c r="G22" i="4"/>
  <c r="F22" i="4"/>
  <c r="D22" i="4"/>
  <c r="C22" i="1"/>
  <c r="S35" i="16"/>
  <c r="S31" i="16"/>
  <c r="S30" i="16"/>
  <c r="S29" i="16"/>
  <c r="S28" i="16"/>
  <c r="S27" i="16"/>
  <c r="S26" i="16"/>
  <c r="S25" i="16"/>
  <c r="S20" i="16"/>
  <c r="S18" i="16"/>
  <c r="S17" i="16"/>
  <c r="S16" i="16"/>
  <c r="S15" i="16"/>
  <c r="S14" i="16"/>
  <c r="S13" i="16"/>
  <c r="S12" i="16"/>
  <c r="C22" i="16"/>
  <c r="Q36" i="16"/>
  <c r="P36" i="16"/>
  <c r="O36" i="16"/>
  <c r="N36" i="16"/>
  <c r="M36" i="16"/>
  <c r="Q32" i="16"/>
  <c r="P32" i="16"/>
  <c r="O32" i="16"/>
  <c r="O39" i="16" s="1"/>
  <c r="N32" i="16"/>
  <c r="M32" i="16"/>
  <c r="M39" i="16" s="1"/>
  <c r="Q22" i="16"/>
  <c r="P22" i="16"/>
  <c r="O22" i="16"/>
  <c r="N22" i="16"/>
  <c r="M22" i="16"/>
  <c r="R36" i="16"/>
  <c r="L36" i="16"/>
  <c r="K36" i="16"/>
  <c r="J36" i="16"/>
  <c r="I36" i="16"/>
  <c r="H36" i="16"/>
  <c r="G36" i="16"/>
  <c r="F36" i="16"/>
  <c r="E36" i="16"/>
  <c r="D36" i="16"/>
  <c r="C36" i="16"/>
  <c r="S36" i="16"/>
  <c r="R32" i="16"/>
  <c r="L32" i="16"/>
  <c r="K32" i="16"/>
  <c r="J32" i="16"/>
  <c r="I32" i="16"/>
  <c r="H32" i="16"/>
  <c r="G32" i="16"/>
  <c r="F32" i="16"/>
  <c r="E32" i="16"/>
  <c r="D32" i="16"/>
  <c r="C32" i="16"/>
  <c r="R22" i="16"/>
  <c r="L22" i="16"/>
  <c r="K22" i="16"/>
  <c r="J22" i="16"/>
  <c r="I22" i="16"/>
  <c r="H22" i="16"/>
  <c r="G22" i="16"/>
  <c r="F22" i="16"/>
  <c r="E22" i="16"/>
  <c r="D22" i="16"/>
  <c r="S21" i="16"/>
  <c r="S19" i="16"/>
  <c r="R7" i="16"/>
  <c r="L7" i="16"/>
  <c r="K7" i="16"/>
  <c r="J7" i="16"/>
  <c r="I7" i="16"/>
  <c r="H7" i="16"/>
  <c r="G7" i="16"/>
  <c r="F7" i="16"/>
  <c r="E7" i="16"/>
  <c r="D7" i="16"/>
  <c r="C7" i="16"/>
  <c r="S6" i="16"/>
  <c r="S5" i="16"/>
  <c r="S4" i="16"/>
  <c r="S3" i="16"/>
  <c r="R35" i="15"/>
  <c r="R31" i="15"/>
  <c r="R21" i="15"/>
  <c r="R8" i="15"/>
  <c r="B39" i="6" l="1"/>
  <c r="B37" i="13"/>
  <c r="R38" i="15"/>
  <c r="P38" i="14"/>
  <c r="H38" i="14"/>
  <c r="E38" i="14"/>
  <c r="R37" i="13"/>
  <c r="F37" i="13"/>
  <c r="Q39" i="16"/>
  <c r="P39" i="16"/>
  <c r="N39" i="16"/>
  <c r="I39" i="16"/>
  <c r="I41" i="16" s="1"/>
  <c r="R39" i="16"/>
  <c r="R41" i="16" s="1"/>
  <c r="S32" i="16"/>
  <c r="F39" i="16"/>
  <c r="F41" i="16" s="1"/>
  <c r="J39" i="16"/>
  <c r="J41" i="16" s="1"/>
  <c r="E39" i="16"/>
  <c r="E41" i="16" s="1"/>
  <c r="S22" i="16"/>
  <c r="C39" i="16"/>
  <c r="C41" i="16" s="1"/>
  <c r="G39" i="16"/>
  <c r="G41" i="16" s="1"/>
  <c r="K39" i="16"/>
  <c r="K41" i="16" s="1"/>
  <c r="S7" i="16"/>
  <c r="D39" i="16"/>
  <c r="D41" i="16" s="1"/>
  <c r="H39" i="16"/>
  <c r="H41" i="16" s="1"/>
  <c r="L39" i="16"/>
  <c r="L41" i="16" s="1"/>
  <c r="S39" i="16" l="1"/>
  <c r="S41" i="16" s="1"/>
  <c r="S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5" i="15"/>
  <c r="S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26" i="15"/>
  <c r="T31" i="15" s="1"/>
  <c r="S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T13" i="15"/>
  <c r="T21" i="15" s="1"/>
  <c r="T8" i="15"/>
  <c r="S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H35" i="14"/>
  <c r="AG35" i="14"/>
  <c r="AE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C35" i="14"/>
  <c r="AV34" i="14"/>
  <c r="AV35" i="14" s="1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O31" i="14"/>
  <c r="O38" i="14" s="1"/>
  <c r="M31" i="14"/>
  <c r="M38" i="14" s="1"/>
  <c r="L31" i="14"/>
  <c r="L38" i="14" s="1"/>
  <c r="K31" i="14"/>
  <c r="K38" i="14" s="1"/>
  <c r="J31" i="14"/>
  <c r="J38" i="14" s="1"/>
  <c r="G31" i="14"/>
  <c r="G38" i="14" s="1"/>
  <c r="F31" i="14"/>
  <c r="F38" i="14" s="1"/>
  <c r="D31" i="14"/>
  <c r="C31" i="14"/>
  <c r="AV30" i="14"/>
  <c r="AV29" i="14"/>
  <c r="AV28" i="14"/>
  <c r="AV27" i="14"/>
  <c r="N31" i="14"/>
  <c r="N38" i="14" s="1"/>
  <c r="I31" i="14"/>
  <c r="AV25" i="14"/>
  <c r="AV24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H21" i="14"/>
  <c r="AG21" i="14"/>
  <c r="AF21" i="14"/>
  <c r="AE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D21" i="14"/>
  <c r="C21" i="14"/>
  <c r="AV20" i="14"/>
  <c r="AV19" i="14"/>
  <c r="AV18" i="14"/>
  <c r="AV17" i="14"/>
  <c r="AV16" i="14"/>
  <c r="AV15" i="14"/>
  <c r="AV14" i="14"/>
  <c r="AV13" i="14"/>
  <c r="AV12" i="14"/>
  <c r="AV7" i="14"/>
  <c r="AU7" i="14"/>
  <c r="AT7" i="14"/>
  <c r="AS7" i="14"/>
  <c r="AR7" i="14"/>
  <c r="AQ7" i="14"/>
  <c r="AP7" i="14"/>
  <c r="AO7" i="14"/>
  <c r="AN7" i="14"/>
  <c r="AM7" i="14"/>
  <c r="AL7" i="14"/>
  <c r="AK7" i="14"/>
  <c r="AJ7" i="14"/>
  <c r="AI7" i="14"/>
  <c r="AH7" i="14"/>
  <c r="AG7" i="14"/>
  <c r="AF7" i="14"/>
  <c r="AE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O7" i="14"/>
  <c r="N7" i="14"/>
  <c r="M7" i="14"/>
  <c r="L7" i="14"/>
  <c r="K7" i="14"/>
  <c r="J7" i="14"/>
  <c r="I7" i="14"/>
  <c r="G7" i="14"/>
  <c r="F7" i="14"/>
  <c r="D7" i="14"/>
  <c r="C7" i="14"/>
  <c r="S34" i="13"/>
  <c r="Q34" i="13"/>
  <c r="P34" i="13"/>
  <c r="O34" i="13"/>
  <c r="N34" i="13"/>
  <c r="M34" i="13"/>
  <c r="L34" i="13"/>
  <c r="K34" i="13"/>
  <c r="J34" i="13"/>
  <c r="I34" i="13"/>
  <c r="H34" i="13"/>
  <c r="G34" i="13"/>
  <c r="E34" i="13"/>
  <c r="D34" i="13"/>
  <c r="C34" i="13"/>
  <c r="T33" i="13"/>
  <c r="T34" i="13" s="1"/>
  <c r="S30" i="13"/>
  <c r="Q30" i="13"/>
  <c r="P30" i="13"/>
  <c r="O30" i="13"/>
  <c r="N30" i="13"/>
  <c r="M30" i="13"/>
  <c r="L30" i="13"/>
  <c r="K30" i="13"/>
  <c r="J30" i="13"/>
  <c r="I30" i="13"/>
  <c r="H30" i="13"/>
  <c r="G30" i="13"/>
  <c r="D30" i="13"/>
  <c r="C30" i="13"/>
  <c r="T29" i="13"/>
  <c r="T28" i="13"/>
  <c r="T27" i="13"/>
  <c r="T26" i="13"/>
  <c r="E30" i="13"/>
  <c r="T24" i="13"/>
  <c r="T23" i="13"/>
  <c r="S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20" i="13"/>
  <c r="T19" i="13"/>
  <c r="T18" i="13"/>
  <c r="T17" i="13"/>
  <c r="T16" i="13"/>
  <c r="T15" i="13"/>
  <c r="T14" i="13"/>
  <c r="T13" i="13"/>
  <c r="T12" i="13"/>
  <c r="T11" i="13"/>
  <c r="S7" i="13"/>
  <c r="Q7" i="13"/>
  <c r="P7" i="13"/>
  <c r="O7" i="13"/>
  <c r="N7" i="13"/>
  <c r="M7" i="13"/>
  <c r="L7" i="13"/>
  <c r="K7" i="13"/>
  <c r="J7" i="13"/>
  <c r="I7" i="13"/>
  <c r="H7" i="13"/>
  <c r="G7" i="13"/>
  <c r="E7" i="13"/>
  <c r="D7" i="13"/>
  <c r="C7" i="13"/>
  <c r="B7" i="13"/>
  <c r="T6" i="13"/>
  <c r="T5" i="13"/>
  <c r="T4" i="13"/>
  <c r="T3" i="13"/>
  <c r="M36" i="12"/>
  <c r="L36" i="12"/>
  <c r="K36" i="12"/>
  <c r="J36" i="12"/>
  <c r="I36" i="12"/>
  <c r="H36" i="12"/>
  <c r="G36" i="12"/>
  <c r="F36" i="12"/>
  <c r="E36" i="12"/>
  <c r="D36" i="12"/>
  <c r="C36" i="12"/>
  <c r="N35" i="12"/>
  <c r="N36" i="12" s="1"/>
  <c r="M32" i="12"/>
  <c r="L32" i="12"/>
  <c r="K32" i="12"/>
  <c r="J32" i="12"/>
  <c r="I32" i="12"/>
  <c r="H32" i="12"/>
  <c r="G32" i="12"/>
  <c r="F32" i="12"/>
  <c r="E32" i="12"/>
  <c r="D32" i="12"/>
  <c r="C32" i="12"/>
  <c r="N31" i="12"/>
  <c r="N30" i="12"/>
  <c r="N29" i="12"/>
  <c r="N28" i="12"/>
  <c r="N27" i="12"/>
  <c r="N26" i="12"/>
  <c r="N25" i="12"/>
  <c r="M22" i="12"/>
  <c r="L22" i="12"/>
  <c r="K22" i="12"/>
  <c r="J22" i="12"/>
  <c r="I22" i="12"/>
  <c r="H22" i="12"/>
  <c r="G22" i="12"/>
  <c r="F22" i="12"/>
  <c r="E22" i="12"/>
  <c r="D22" i="12"/>
  <c r="C22" i="12"/>
  <c r="N21" i="12"/>
  <c r="N20" i="12"/>
  <c r="N19" i="12"/>
  <c r="N18" i="12"/>
  <c r="N17" i="12"/>
  <c r="N16" i="12"/>
  <c r="N15" i="12"/>
  <c r="N14" i="12"/>
  <c r="N13" i="12"/>
  <c r="N12" i="12"/>
  <c r="M7" i="12"/>
  <c r="L7" i="12"/>
  <c r="K7" i="12"/>
  <c r="J7" i="12"/>
  <c r="I7" i="12"/>
  <c r="H7" i="12"/>
  <c r="G7" i="12"/>
  <c r="F7" i="12"/>
  <c r="E7" i="12"/>
  <c r="C7" i="12"/>
  <c r="N6" i="12"/>
  <c r="N5" i="12"/>
  <c r="N4" i="12"/>
  <c r="N3" i="12"/>
  <c r="E38" i="15" l="1"/>
  <c r="H38" i="15"/>
  <c r="L38" i="15"/>
  <c r="P38" i="15"/>
  <c r="G39" i="12"/>
  <c r="G41" i="12" s="1"/>
  <c r="N32" i="12"/>
  <c r="T38" i="15"/>
  <c r="AV21" i="14"/>
  <c r="G40" i="14"/>
  <c r="T25" i="13"/>
  <c r="T30" i="13" s="1"/>
  <c r="C37" i="13"/>
  <c r="C39" i="13" s="1"/>
  <c r="Q37" i="13"/>
  <c r="Q39" i="13" s="1"/>
  <c r="H37" i="13"/>
  <c r="H39" i="13" s="1"/>
  <c r="O37" i="13"/>
  <c r="O39" i="13" s="1"/>
  <c r="J37" i="13"/>
  <c r="J39" i="13" s="1"/>
  <c r="M37" i="13"/>
  <c r="M39" i="13" s="1"/>
  <c r="B39" i="13"/>
  <c r="G37" i="13"/>
  <c r="G39" i="13" s="1"/>
  <c r="K37" i="13"/>
  <c r="K39" i="13" s="1"/>
  <c r="N37" i="13"/>
  <c r="N39" i="13" s="1"/>
  <c r="S37" i="13"/>
  <c r="S39" i="13" s="1"/>
  <c r="E37" i="13"/>
  <c r="E39" i="13" s="1"/>
  <c r="E39" i="12"/>
  <c r="E41" i="12" s="1"/>
  <c r="I39" i="12"/>
  <c r="I41" i="12" s="1"/>
  <c r="M39" i="12"/>
  <c r="M41" i="12" s="1"/>
  <c r="T20" i="13"/>
  <c r="C38" i="14"/>
  <c r="C40" i="14" s="1"/>
  <c r="M40" i="14"/>
  <c r="Q38" i="14"/>
  <c r="Q40" i="14" s="1"/>
  <c r="U38" i="14"/>
  <c r="U40" i="14" s="1"/>
  <c r="Y38" i="14"/>
  <c r="Y40" i="14" s="1"/>
  <c r="AC38" i="14"/>
  <c r="AC40" i="14" s="1"/>
  <c r="AH38" i="14"/>
  <c r="AH40" i="14" s="1"/>
  <c r="AL38" i="14"/>
  <c r="AL40" i="14" s="1"/>
  <c r="AS38" i="14"/>
  <c r="AS40" i="14" s="1"/>
  <c r="G38" i="15"/>
  <c r="J38" i="15"/>
  <c r="N38" i="15"/>
  <c r="S38" i="15"/>
  <c r="D39" i="12"/>
  <c r="D41" i="12" s="1"/>
  <c r="H39" i="12"/>
  <c r="H41" i="12" s="1"/>
  <c r="L39" i="12"/>
  <c r="L41" i="12" s="1"/>
  <c r="X38" i="14"/>
  <c r="X40" i="14" s="1"/>
  <c r="AG38" i="14"/>
  <c r="AG40" i="14" s="1"/>
  <c r="AO38" i="14"/>
  <c r="AO40" i="14" s="1"/>
  <c r="F38" i="15"/>
  <c r="Q38" i="15"/>
  <c r="N7" i="12"/>
  <c r="N22" i="12"/>
  <c r="J39" i="12"/>
  <c r="J41" i="12" s="1"/>
  <c r="T7" i="13"/>
  <c r="D38" i="14"/>
  <c r="D40" i="14" s="1"/>
  <c r="J40" i="14"/>
  <c r="N40" i="14"/>
  <c r="R38" i="14"/>
  <c r="R40" i="14" s="1"/>
  <c r="V38" i="14"/>
  <c r="V40" i="14" s="1"/>
  <c r="Z38" i="14"/>
  <c r="Z40" i="14" s="1"/>
  <c r="AE38" i="14"/>
  <c r="AE40" i="14" s="1"/>
  <c r="AI38" i="14"/>
  <c r="AI40" i="14" s="1"/>
  <c r="AM38" i="14"/>
  <c r="AM40" i="14" s="1"/>
  <c r="AP38" i="14"/>
  <c r="AP40" i="14" s="1"/>
  <c r="AT38" i="14"/>
  <c r="AT40" i="14" s="1"/>
  <c r="D38" i="15"/>
  <c r="K38" i="15"/>
  <c r="O38" i="15"/>
  <c r="L40" i="14"/>
  <c r="T38" i="14"/>
  <c r="T40" i="14" s="1"/>
  <c r="AB38" i="14"/>
  <c r="AB40" i="14" s="1"/>
  <c r="AK38" i="14"/>
  <c r="AK40" i="14" s="1"/>
  <c r="AR38" i="14"/>
  <c r="AR40" i="14" s="1"/>
  <c r="C38" i="15"/>
  <c r="I38" i="15"/>
  <c r="M38" i="15"/>
  <c r="C39" i="12"/>
  <c r="C41" i="12" s="1"/>
  <c r="K39" i="12"/>
  <c r="K41" i="12" s="1"/>
  <c r="D37" i="13"/>
  <c r="D39" i="13" s="1"/>
  <c r="I37" i="13"/>
  <c r="I39" i="13" s="1"/>
  <c r="L37" i="13"/>
  <c r="L39" i="13" s="1"/>
  <c r="P37" i="13"/>
  <c r="P39" i="13" s="1"/>
  <c r="F40" i="14"/>
  <c r="K40" i="14"/>
  <c r="O40" i="14"/>
  <c r="S38" i="14"/>
  <c r="S40" i="14" s="1"/>
  <c r="W38" i="14"/>
  <c r="W40" i="14" s="1"/>
  <c r="AA38" i="14"/>
  <c r="AA40" i="14" s="1"/>
  <c r="AF38" i="14"/>
  <c r="AF40" i="14" s="1"/>
  <c r="AJ38" i="14"/>
  <c r="AJ40" i="14" s="1"/>
  <c r="AN38" i="14"/>
  <c r="AN40" i="14" s="1"/>
  <c r="AQ38" i="14"/>
  <c r="AQ40" i="14" s="1"/>
  <c r="AU38" i="14"/>
  <c r="AU40" i="14" s="1"/>
  <c r="F39" i="12"/>
  <c r="F41" i="12" s="1"/>
  <c r="I38" i="14"/>
  <c r="I40" i="14" s="1"/>
  <c r="AV26" i="14"/>
  <c r="AV31" i="14" s="1"/>
  <c r="AV38" i="14" l="1"/>
  <c r="AV40" i="14" s="1"/>
  <c r="T37" i="13"/>
  <c r="T39" i="13" s="1"/>
  <c r="N39" i="12"/>
  <c r="N41" i="12" s="1"/>
  <c r="C36" i="6"/>
  <c r="D35" i="6"/>
  <c r="D36" i="6" s="1"/>
  <c r="C32" i="6"/>
  <c r="D31" i="6"/>
  <c r="D30" i="6"/>
  <c r="D29" i="6"/>
  <c r="D28" i="6"/>
  <c r="D27" i="6"/>
  <c r="D26" i="6"/>
  <c r="D25" i="6"/>
  <c r="D32" i="6" s="1"/>
  <c r="C22" i="6"/>
  <c r="D21" i="6"/>
  <c r="D20" i="6"/>
  <c r="D19" i="6"/>
  <c r="D18" i="6"/>
  <c r="D17" i="6"/>
  <c r="D16" i="6"/>
  <c r="D15" i="6"/>
  <c r="D14" i="6"/>
  <c r="D13" i="6"/>
  <c r="D12" i="6"/>
  <c r="C7" i="6"/>
  <c r="B7" i="6"/>
  <c r="D6" i="6"/>
  <c r="D5" i="6"/>
  <c r="D4" i="6"/>
  <c r="D3" i="6"/>
  <c r="C36" i="4"/>
  <c r="J35" i="4"/>
  <c r="J36" i="4" s="1"/>
  <c r="E32" i="4"/>
  <c r="C32" i="4"/>
  <c r="J31" i="4"/>
  <c r="J30" i="4"/>
  <c r="J29" i="4"/>
  <c r="J28" i="4"/>
  <c r="J27" i="4"/>
  <c r="J26" i="4"/>
  <c r="J25" i="4"/>
  <c r="E22" i="4"/>
  <c r="C22" i="4"/>
  <c r="J21" i="4"/>
  <c r="J20" i="4"/>
  <c r="J19" i="4"/>
  <c r="J18" i="4"/>
  <c r="J17" i="4"/>
  <c r="J16" i="4"/>
  <c r="J15" i="4"/>
  <c r="J14" i="4"/>
  <c r="J13" i="4"/>
  <c r="J12" i="4"/>
  <c r="I7" i="4"/>
  <c r="H7" i="4"/>
  <c r="G7" i="4"/>
  <c r="F7" i="4"/>
  <c r="E7" i="4"/>
  <c r="C7" i="4"/>
  <c r="J6" i="4"/>
  <c r="J5" i="4"/>
  <c r="J4" i="4"/>
  <c r="J3" i="4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E34" i="3"/>
  <c r="AE35" i="3" s="1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E30" i="3"/>
  <c r="AE29" i="3"/>
  <c r="AE28" i="3"/>
  <c r="AE27" i="3"/>
  <c r="AE26" i="3"/>
  <c r="AE25" i="3"/>
  <c r="AE24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F21" i="3"/>
  <c r="E21" i="3"/>
  <c r="D21" i="3"/>
  <c r="C21" i="3"/>
  <c r="B21" i="3"/>
  <c r="AE20" i="3"/>
  <c r="AE19" i="3"/>
  <c r="AE18" i="3"/>
  <c r="AE17" i="3"/>
  <c r="AE16" i="3"/>
  <c r="AE15" i="3"/>
  <c r="AE14" i="3"/>
  <c r="G13" i="3"/>
  <c r="G21" i="3" s="1"/>
  <c r="AE12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S35" i="2"/>
  <c r="S36" i="2" s="1"/>
  <c r="R32" i="2"/>
  <c r="Q32" i="2"/>
  <c r="P32" i="2"/>
  <c r="O32" i="2"/>
  <c r="N32" i="2"/>
  <c r="L32" i="2"/>
  <c r="K32" i="2"/>
  <c r="I32" i="2"/>
  <c r="H32" i="2"/>
  <c r="G32" i="2"/>
  <c r="F32" i="2"/>
  <c r="E32" i="2"/>
  <c r="D32" i="2"/>
  <c r="C32" i="2"/>
  <c r="S31" i="2"/>
  <c r="S30" i="2"/>
  <c r="S29" i="2"/>
  <c r="S28" i="2"/>
  <c r="M27" i="2"/>
  <c r="J27" i="2"/>
  <c r="J32" i="2" s="1"/>
  <c r="S26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S21" i="2"/>
  <c r="S20" i="2"/>
  <c r="S19" i="2"/>
  <c r="S18" i="2"/>
  <c r="S17" i="2"/>
  <c r="S16" i="2"/>
  <c r="S15" i="2"/>
  <c r="S14" i="2"/>
  <c r="S13" i="2"/>
  <c r="S12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M36" i="1"/>
  <c r="L36" i="1"/>
  <c r="K36" i="1"/>
  <c r="J36" i="1"/>
  <c r="I36" i="1"/>
  <c r="H36" i="1"/>
  <c r="G36" i="1"/>
  <c r="F36" i="1"/>
  <c r="E36" i="1"/>
  <c r="D36" i="1"/>
  <c r="C36" i="1"/>
  <c r="N35" i="1"/>
  <c r="N36" i="1" s="1"/>
  <c r="M32" i="1"/>
  <c r="L32" i="1"/>
  <c r="K32" i="1"/>
  <c r="J32" i="1"/>
  <c r="I32" i="1"/>
  <c r="H32" i="1"/>
  <c r="G32" i="1"/>
  <c r="F32" i="1"/>
  <c r="E32" i="1"/>
  <c r="D32" i="1"/>
  <c r="C32" i="1"/>
  <c r="N31" i="1"/>
  <c r="N30" i="1"/>
  <c r="N29" i="1"/>
  <c r="N28" i="1"/>
  <c r="N27" i="1"/>
  <c r="N26" i="1"/>
  <c r="N25" i="1"/>
  <c r="M22" i="1"/>
  <c r="L22" i="1"/>
  <c r="K22" i="1"/>
  <c r="J22" i="1"/>
  <c r="I22" i="1"/>
  <c r="H22" i="1"/>
  <c r="G22" i="1"/>
  <c r="F22" i="1"/>
  <c r="E22" i="1"/>
  <c r="D22" i="1"/>
  <c r="N21" i="1"/>
  <c r="N20" i="1"/>
  <c r="N19" i="1"/>
  <c r="N18" i="1"/>
  <c r="N17" i="1"/>
  <c r="N16" i="1"/>
  <c r="N15" i="1"/>
  <c r="N14" i="1"/>
  <c r="N13" i="1"/>
  <c r="N12" i="1"/>
  <c r="M7" i="1"/>
  <c r="L7" i="1"/>
  <c r="K7" i="1"/>
  <c r="J7" i="1"/>
  <c r="I7" i="1"/>
  <c r="H7" i="1"/>
  <c r="G7" i="1"/>
  <c r="F7" i="1"/>
  <c r="E7" i="1"/>
  <c r="D7" i="1"/>
  <c r="C7" i="1"/>
  <c r="N6" i="1"/>
  <c r="N5" i="1"/>
  <c r="N4" i="1"/>
  <c r="N3" i="1"/>
  <c r="J22" i="4" l="1"/>
  <c r="J7" i="4"/>
  <c r="B38" i="3"/>
  <c r="B40" i="3" s="1"/>
  <c r="R38" i="3"/>
  <c r="R40" i="3" s="1"/>
  <c r="N38" i="3"/>
  <c r="N40" i="3" s="1"/>
  <c r="Z38" i="3"/>
  <c r="Z40" i="3" s="1"/>
  <c r="AD38" i="3"/>
  <c r="AD40" i="3" s="1"/>
  <c r="J38" i="3"/>
  <c r="J40" i="3" s="1"/>
  <c r="D22" i="6"/>
  <c r="B41" i="6"/>
  <c r="C38" i="3"/>
  <c r="C40" i="3" s="1"/>
  <c r="G38" i="3"/>
  <c r="G40" i="3" s="1"/>
  <c r="K38" i="3"/>
  <c r="K40" i="3" s="1"/>
  <c r="O38" i="3"/>
  <c r="O40" i="3" s="1"/>
  <c r="S38" i="3"/>
  <c r="S40" i="3" s="1"/>
  <c r="W38" i="3"/>
  <c r="W40" i="3" s="1"/>
  <c r="AA38" i="3"/>
  <c r="AA40" i="3" s="1"/>
  <c r="AE13" i="3"/>
  <c r="AE21" i="3" s="1"/>
  <c r="F38" i="3"/>
  <c r="F40" i="3" s="1"/>
  <c r="V38" i="3"/>
  <c r="V40" i="3" s="1"/>
  <c r="H38" i="3"/>
  <c r="H40" i="3" s="1"/>
  <c r="L38" i="3"/>
  <c r="L40" i="3" s="1"/>
  <c r="P38" i="3"/>
  <c r="P40" i="3" s="1"/>
  <c r="T38" i="3"/>
  <c r="T40" i="3" s="1"/>
  <c r="X38" i="3"/>
  <c r="X40" i="3" s="1"/>
  <c r="AB38" i="3"/>
  <c r="AB40" i="3" s="1"/>
  <c r="R39" i="2"/>
  <c r="R41" i="2" s="1"/>
  <c r="O39" i="2"/>
  <c r="O41" i="2" s="1"/>
  <c r="K39" i="2"/>
  <c r="K41" i="2" s="1"/>
  <c r="F39" i="2"/>
  <c r="F41" i="2" s="1"/>
  <c r="L39" i="2"/>
  <c r="L41" i="2" s="1"/>
  <c r="P39" i="2"/>
  <c r="B39" i="2"/>
  <c r="B41" i="2" s="1"/>
  <c r="N39" i="2"/>
  <c r="N41" i="2" s="1"/>
  <c r="C39" i="2"/>
  <c r="C41" i="2" s="1"/>
  <c r="G39" i="2"/>
  <c r="G41" i="2" s="1"/>
  <c r="N22" i="1"/>
  <c r="C39" i="1"/>
  <c r="C40" i="1" s="1"/>
  <c r="G39" i="1"/>
  <c r="G40" i="1" s="1"/>
  <c r="E39" i="4"/>
  <c r="E41" i="4" s="1"/>
  <c r="I39" i="4"/>
  <c r="I41" i="4" s="1"/>
  <c r="D39" i="1"/>
  <c r="D40" i="1" s="1"/>
  <c r="L39" i="1"/>
  <c r="L40" i="1" s="1"/>
  <c r="S22" i="2"/>
  <c r="D39" i="2"/>
  <c r="D41" i="2" s="1"/>
  <c r="E39" i="1"/>
  <c r="E40" i="1" s="1"/>
  <c r="I39" i="1"/>
  <c r="I40" i="1" s="1"/>
  <c r="M39" i="1"/>
  <c r="M40" i="1" s="1"/>
  <c r="M32" i="2"/>
  <c r="M39" i="2" s="1"/>
  <c r="M41" i="2" s="1"/>
  <c r="E39" i="2"/>
  <c r="E41" i="2" s="1"/>
  <c r="I39" i="2"/>
  <c r="I41" i="2" s="1"/>
  <c r="Q39" i="2"/>
  <c r="Q41" i="2" s="1"/>
  <c r="AE31" i="3"/>
  <c r="E38" i="3"/>
  <c r="E40" i="3" s="1"/>
  <c r="I38" i="3"/>
  <c r="I40" i="3" s="1"/>
  <c r="M38" i="3"/>
  <c r="M40" i="3" s="1"/>
  <c r="Q38" i="3"/>
  <c r="Q40" i="3" s="1"/>
  <c r="U38" i="3"/>
  <c r="U40" i="3" s="1"/>
  <c r="Y38" i="3"/>
  <c r="Y40" i="3" s="1"/>
  <c r="AC38" i="3"/>
  <c r="AC40" i="3" s="1"/>
  <c r="H39" i="4"/>
  <c r="H41" i="4" s="1"/>
  <c r="D7" i="6"/>
  <c r="C39" i="6"/>
  <c r="C41" i="6" s="1"/>
  <c r="K39" i="1"/>
  <c r="K40" i="1" s="1"/>
  <c r="J39" i="2"/>
  <c r="J41" i="2" s="1"/>
  <c r="G39" i="4"/>
  <c r="G41" i="4" s="1"/>
  <c r="N7" i="1"/>
  <c r="N32" i="1"/>
  <c r="H39" i="1"/>
  <c r="H40" i="1" s="1"/>
  <c r="S27" i="2"/>
  <c r="H39" i="2"/>
  <c r="H41" i="2" s="1"/>
  <c r="P41" i="2"/>
  <c r="D38" i="3"/>
  <c r="D40" i="3" s="1"/>
  <c r="F39" i="1"/>
  <c r="F40" i="1" s="1"/>
  <c r="J39" i="1"/>
  <c r="J40" i="1" s="1"/>
  <c r="J32" i="4"/>
  <c r="C39" i="4"/>
  <c r="C41" i="4" s="1"/>
  <c r="F39" i="4"/>
  <c r="F41" i="4" s="1"/>
  <c r="D39" i="6"/>
  <c r="S25" i="2"/>
  <c r="J39" i="4" l="1"/>
  <c r="J41" i="4" s="1"/>
  <c r="AE38" i="3"/>
  <c r="AE40" i="3" s="1"/>
  <c r="N39" i="1"/>
  <c r="N40" i="1" s="1"/>
  <c r="D41" i="6"/>
  <c r="S32" i="2"/>
  <c r="S39" i="2" s="1"/>
  <c r="S41" i="2" s="1"/>
  <c r="D37" i="11" l="1"/>
  <c r="C37" i="11"/>
  <c r="D33" i="11"/>
  <c r="E32" i="11"/>
  <c r="E31" i="11"/>
  <c r="E30" i="11"/>
  <c r="E29" i="11"/>
  <c r="E28" i="11"/>
  <c r="E27" i="11"/>
  <c r="D23" i="11"/>
  <c r="E22" i="11"/>
  <c r="E21" i="11"/>
  <c r="C20" i="11"/>
  <c r="E20" i="11" s="1"/>
  <c r="E19" i="11"/>
  <c r="E18" i="11"/>
  <c r="E17" i="11"/>
  <c r="E16" i="11"/>
  <c r="E15" i="11"/>
  <c r="E14" i="11"/>
  <c r="E9" i="11"/>
  <c r="D9" i="11"/>
  <c r="C8" i="11"/>
  <c r="C7" i="11"/>
  <c r="C6" i="11"/>
  <c r="C5" i="11"/>
  <c r="C9" i="11" s="1"/>
  <c r="D40" i="11" l="1"/>
  <c r="D42" i="11" s="1"/>
  <c r="C33" i="11"/>
  <c r="C23" i="11"/>
  <c r="E13" i="11"/>
  <c r="E23" i="11" s="1"/>
  <c r="E26" i="11"/>
  <c r="E33" i="11" s="1"/>
  <c r="E36" i="11"/>
  <c r="E37" i="11" s="1"/>
  <c r="C40" i="11" l="1"/>
  <c r="C42" i="11" s="1"/>
  <c r="E40" i="11"/>
  <c r="E42" i="11" s="1"/>
  <c r="B34" i="2"/>
  <c r="B24" i="2"/>
</calcChain>
</file>

<file path=xl/sharedStrings.xml><?xml version="1.0" encoding="utf-8"?>
<sst xmlns="http://schemas.openxmlformats.org/spreadsheetml/2006/main" count="741" uniqueCount="289">
  <si>
    <t>Qualifiche dirigenziali</t>
  </si>
  <si>
    <t>Dirigente 1^ fascia - carriera amministrativa</t>
  </si>
  <si>
    <t>Dirigente generale penitenziario</t>
  </si>
  <si>
    <t>Dirigente 2^ fascia - carriera amministrativa</t>
  </si>
  <si>
    <t>Dirigente esecuzione penale esterna - carriera penitenziaria</t>
  </si>
  <si>
    <t>Totale qualifiche dirigenziali</t>
  </si>
  <si>
    <t>Totale aree funzionali</t>
  </si>
  <si>
    <t>Totale complessivo</t>
  </si>
  <si>
    <t>CGM Torino</t>
  </si>
  <si>
    <t>CGM Milano</t>
  </si>
  <si>
    <t>CGM Venezia</t>
  </si>
  <si>
    <t>CGM Bologna</t>
  </si>
  <si>
    <t>CGM Firenze</t>
  </si>
  <si>
    <t>CGM Roma</t>
  </si>
  <si>
    <t>CGM Cagliari</t>
  </si>
  <si>
    <t>CGM Napoli</t>
  </si>
  <si>
    <t>CGM Catanzaro</t>
  </si>
  <si>
    <t>CGM   Bari</t>
  </si>
  <si>
    <t>CGM Palermo</t>
  </si>
  <si>
    <t>DOTAZIONE ORGANICA CENTRI PER LA GIUSTIZIA MINORILE</t>
  </si>
  <si>
    <t>IPM Torino</t>
  </si>
  <si>
    <t>IPM Milano</t>
  </si>
  <si>
    <t>IPM Bologna</t>
  </si>
  <si>
    <t>IPM Firenze</t>
  </si>
  <si>
    <t>IPM Roma</t>
  </si>
  <si>
    <t>IPM Palermo</t>
  </si>
  <si>
    <t>IPM Airola</t>
  </si>
  <si>
    <t>IPM   Potenza</t>
  </si>
  <si>
    <t>IPM Nisida</t>
  </si>
  <si>
    <t>IPM Catania</t>
  </si>
  <si>
    <t>IPM Acireale</t>
  </si>
  <si>
    <t>DOTAZIONE ORGANICA ISTITUTI PENALI PER I MINORENNI</t>
  </si>
  <si>
    <t>USSM Torino</t>
  </si>
  <si>
    <t>USSM Bologna</t>
  </si>
  <si>
    <t>USSM Genova</t>
  </si>
  <si>
    <t>USSM  Bari</t>
  </si>
  <si>
    <t>USSM  Lecce</t>
  </si>
  <si>
    <t>USSM Taranto</t>
  </si>
  <si>
    <t>USSM Cagliari</t>
  </si>
  <si>
    <t>USSM  Sassari</t>
  </si>
  <si>
    <t>USSM Potenza</t>
  </si>
  <si>
    <t>USSM L'Aquila</t>
  </si>
  <si>
    <t>USSM Brescia</t>
  </si>
  <si>
    <t>USSM Napoli</t>
  </si>
  <si>
    <t>USSM  Salerno</t>
  </si>
  <si>
    <t>USSM Bolzano</t>
  </si>
  <si>
    <t>USSM Venezia</t>
  </si>
  <si>
    <t>USSM Trento</t>
  </si>
  <si>
    <t>USSM Trieste</t>
  </si>
  <si>
    <t>CPA Genova</t>
  </si>
  <si>
    <t>CPA Napoli</t>
  </si>
  <si>
    <t>CPA  Salerno</t>
  </si>
  <si>
    <t>CPA  Lecce</t>
  </si>
  <si>
    <t>DOTAZIONE ORGANICA CENTRI DI PRIMA ACCOGLIENZA</t>
  </si>
  <si>
    <t xml:space="preserve"> </t>
  </si>
  <si>
    <t>TOTALE</t>
  </si>
  <si>
    <t>PRESENTI</t>
  </si>
  <si>
    <t>DOTAZIONE ORGANICA SEDE CENTRALE</t>
  </si>
  <si>
    <t>Catanzaro</t>
  </si>
  <si>
    <t>USSM Campobasso</t>
  </si>
  <si>
    <t>IPM/CPA   Bari</t>
  </si>
  <si>
    <t>IPM/CPA Treviso</t>
  </si>
  <si>
    <t xml:space="preserve"> Centro Polifunzionale Santa Maria C. V.</t>
  </si>
  <si>
    <t>DOTAZIONE ORGANICA UFFICI DI SERVIZIO SOCIALE PER I MINORENNI</t>
  </si>
  <si>
    <t>DOTAZIONE ORGANICA COMUNITA' E CENTRI DIURNI POLIFUNZIONALI</t>
  </si>
  <si>
    <t>Tabella B</t>
  </si>
  <si>
    <t>Tabella C</t>
  </si>
  <si>
    <t>Tabella D</t>
  </si>
  <si>
    <t>Tabella E</t>
  </si>
  <si>
    <t>Tabella F</t>
  </si>
  <si>
    <t>Tabella G</t>
  </si>
  <si>
    <t>Tabella A</t>
  </si>
  <si>
    <t>DIPARTIMENTO PER LA GIUSTIZIA MINORILE E DI COMUNITA'</t>
  </si>
  <si>
    <t>DOTAZIONE ORGANICA UFFICI INTERDISTRETTUALI DI ESECUZIONE PENALE ESTERNA</t>
  </si>
  <si>
    <t>Tabella H</t>
  </si>
  <si>
    <t>UIEPE Torino</t>
  </si>
  <si>
    <t>UIEPE Milano</t>
  </si>
  <si>
    <t>UIEPE Venezia</t>
  </si>
  <si>
    <t>UIEPE Bologna</t>
  </si>
  <si>
    <t>UIEPE Firenze</t>
  </si>
  <si>
    <t>UIEPE Roma</t>
  </si>
  <si>
    <t>UIEPE Cagliari</t>
  </si>
  <si>
    <t>UIEPE Napoli</t>
  </si>
  <si>
    <t>UIEPE   Bari</t>
  </si>
  <si>
    <t>UIEPE Catanzaro</t>
  </si>
  <si>
    <t>UIEPE Palermo</t>
  </si>
  <si>
    <t>Totale</t>
  </si>
  <si>
    <t>UIPE Milano</t>
  </si>
  <si>
    <t>Direttore</t>
  </si>
  <si>
    <t>Funzionario contabile</t>
  </si>
  <si>
    <t>Funzionario tecnico</t>
  </si>
  <si>
    <t>Funzionario informatico</t>
  </si>
  <si>
    <t>Funzionario linguistico</t>
  </si>
  <si>
    <t>Funzionario statistico</t>
  </si>
  <si>
    <t>Assistente di area pedagogica</t>
  </si>
  <si>
    <t>Contabile</t>
  </si>
  <si>
    <t>Assistente amministrativo</t>
  </si>
  <si>
    <t>Assistente tecnico</t>
  </si>
  <si>
    <t>Assistente informatico</t>
  </si>
  <si>
    <t>Operatore</t>
  </si>
  <si>
    <t>Conducente di automezzi</t>
  </si>
  <si>
    <t>Ausiliario</t>
  </si>
  <si>
    <t>DOTAZIONE ORGANICA UFFICI DISTRETTUALI DI ESECUZIONE PENALE ESTERNA</t>
  </si>
  <si>
    <t>Tabella I</t>
  </si>
  <si>
    <t>UDEPE Genova</t>
  </si>
  <si>
    <t>UDEPE Brescia</t>
  </si>
  <si>
    <t>UDEPE Como</t>
  </si>
  <si>
    <t>UDEPE Verona</t>
  </si>
  <si>
    <t>UDEPE Trieste</t>
  </si>
  <si>
    <t>UDEPE Reggio Emilia</t>
  </si>
  <si>
    <t>UDEPE Ancona</t>
  </si>
  <si>
    <t>UDEPE Pisa</t>
  </si>
  <si>
    <t>UDEPE Perugia</t>
  </si>
  <si>
    <t>UDEPE Pescara</t>
  </si>
  <si>
    <t>UDEPE Salerno</t>
  </si>
  <si>
    <t>UDEPE Lecce</t>
  </si>
  <si>
    <t>UDEPE Potenza</t>
  </si>
  <si>
    <t>UDEPE Reggio Calabria</t>
  </si>
  <si>
    <t xml:space="preserve"> UDEPE Catania</t>
  </si>
  <si>
    <t>UDEPE Sassari</t>
  </si>
  <si>
    <t>Tabella L</t>
  </si>
  <si>
    <t>UEPE Cuneo</t>
  </si>
  <si>
    <t>UEPE Imperia</t>
  </si>
  <si>
    <t>UPEPE Massa</t>
  </si>
  <si>
    <t>UEPE Vercelli</t>
  </si>
  <si>
    <t>UEPE Bergamo</t>
  </si>
  <si>
    <t>UEPE Mantova</t>
  </si>
  <si>
    <t>UEPE Pavia</t>
  </si>
  <si>
    <t>UEPE Varese</t>
  </si>
  <si>
    <t>UEPE Bolzano</t>
  </si>
  <si>
    <t>UEPE Padova</t>
  </si>
  <si>
    <t>UEPE Udine</t>
  </si>
  <si>
    <t>UEPE Macerata</t>
  </si>
  <si>
    <t>UEPE Modena</t>
  </si>
  <si>
    <t>UEPE Forlì Cesena</t>
  </si>
  <si>
    <t>UEPE Livorno</t>
  </si>
  <si>
    <t>UEPE Pistoia</t>
  </si>
  <si>
    <t>UEPE Prato</t>
  </si>
  <si>
    <t>UEPE Siena</t>
  </si>
  <si>
    <t>UEPE Terni</t>
  </si>
  <si>
    <t>UEPE Frosinone</t>
  </si>
  <si>
    <t>UEPE L'Aquila</t>
  </si>
  <si>
    <t>UEPE Latina</t>
  </si>
  <si>
    <t>UEPE Teramo</t>
  </si>
  <si>
    <t>UEPE Avellino</t>
  </si>
  <si>
    <t>UEPE Caserta</t>
  </si>
  <si>
    <t>UEPE Brindisi</t>
  </si>
  <si>
    <t>UEPE Foggia</t>
  </si>
  <si>
    <t>UEPE Matera</t>
  </si>
  <si>
    <t>UEPE Taranto</t>
  </si>
  <si>
    <t>UEPE Crotone</t>
  </si>
  <si>
    <t>UEPE Cosenza</t>
  </si>
  <si>
    <t>UEPE Agrigento</t>
  </si>
  <si>
    <t>UEPE Messina</t>
  </si>
  <si>
    <t>UEPE Ragusa</t>
  </si>
  <si>
    <t>UEPE Siracusa</t>
  </si>
  <si>
    <t>UEPE Trapani</t>
  </si>
  <si>
    <t>UEPE Oristano</t>
  </si>
  <si>
    <t>UEPE Nuoro</t>
  </si>
  <si>
    <t>da s.d. a ufficio locale con D.M. 23 febbraio 2017</t>
  </si>
  <si>
    <t>DOTAZIONE ORGANICA UFFICI DI ESECUZIONE PENALE ESTERNA - SEZIONI DISTACCATE</t>
  </si>
  <si>
    <t>Tabella M</t>
  </si>
  <si>
    <t>S.d.      Aosta</t>
  </si>
  <si>
    <t>S.d.    Verbania</t>
  </si>
  <si>
    <t>S.d.              La Spezia</t>
  </si>
  <si>
    <t>S.d.    Sondrio</t>
  </si>
  <si>
    <t>S.d. Cremona</t>
  </si>
  <si>
    <t>S.d. Vicenza</t>
  </si>
  <si>
    <t>S.d. Gorizia</t>
  </si>
  <si>
    <t>S.d. Ferrara</t>
  </si>
  <si>
    <t>S.d. Ravenna</t>
  </si>
  <si>
    <t>S.d.    Parma</t>
  </si>
  <si>
    <t>S.d. Piacenza</t>
  </si>
  <si>
    <t>S.d.    Rimini</t>
  </si>
  <si>
    <t>S.d. Arezzo</t>
  </si>
  <si>
    <t>S.d.    Lucca</t>
  </si>
  <si>
    <t>S.d. Grosseto</t>
  </si>
  <si>
    <t>S.d. Vibo Valentia</t>
  </si>
  <si>
    <t>nuove sezioni distaccate con D.M. 23 febbraio 2017 o sedi di servizio mai aperte</t>
  </si>
  <si>
    <t xml:space="preserve">                         TOTALE DOTAZIONI ORGANICHE</t>
  </si>
  <si>
    <t>VACANZE</t>
  </si>
  <si>
    <t>Funzionario della professionalità di servizio sociale</t>
  </si>
  <si>
    <t>Funzionario della professionalità pedagogica</t>
  </si>
  <si>
    <t>Err:520</t>
  </si>
  <si>
    <r>
      <t xml:space="preserve">CGM </t>
    </r>
    <r>
      <rPr>
        <b/>
        <sz val="10"/>
        <color rgb="FF000000"/>
        <rFont val="Calibri"/>
        <family val="2"/>
      </rPr>
      <t>Catanzaro</t>
    </r>
  </si>
  <si>
    <r>
      <t xml:space="preserve">IPM </t>
    </r>
    <r>
      <rPr>
        <b/>
        <sz val="10"/>
        <color rgb="FF000000"/>
        <rFont val="Calibri"/>
        <family val="2"/>
      </rPr>
      <t>Pontremoli</t>
    </r>
  </si>
  <si>
    <r>
      <t xml:space="preserve">IPM/CPA </t>
    </r>
    <r>
      <rPr>
        <b/>
        <sz val="10"/>
        <color rgb="FF800080"/>
        <rFont val="Calibri"/>
        <family val="2"/>
      </rPr>
      <t>Quartucciu</t>
    </r>
  </si>
  <si>
    <r>
      <t xml:space="preserve">IPM/CPA </t>
    </r>
    <r>
      <rPr>
        <b/>
        <sz val="10"/>
        <color rgb="FF800080"/>
        <rFont val="Calibri"/>
        <family val="2"/>
      </rPr>
      <t>Catanzaro</t>
    </r>
  </si>
  <si>
    <r>
      <t xml:space="preserve">IPM/CPA </t>
    </r>
    <r>
      <rPr>
        <b/>
        <sz val="10"/>
        <color rgb="FF800080"/>
        <rFont val="Calibri"/>
        <family val="2"/>
      </rPr>
      <t>Caltanissetta</t>
    </r>
  </si>
  <si>
    <t>IPM-CPA Torino</t>
  </si>
  <si>
    <t>IPM-CPA Milano</t>
  </si>
  <si>
    <t>IPM-CPA Firenze</t>
  </si>
  <si>
    <t>IPM-CPA(f)    CDP               Nisida</t>
  </si>
  <si>
    <t>IPM-CPA Palermo</t>
  </si>
  <si>
    <t>USSM Milano</t>
  </si>
  <si>
    <t>USSM Ancona</t>
  </si>
  <si>
    <t>USSM Firenze</t>
  </si>
  <si>
    <t>USSM Perugia</t>
  </si>
  <si>
    <t>USSM Roma</t>
  </si>
  <si>
    <r>
      <t xml:space="preserve">USSM </t>
    </r>
    <r>
      <rPr>
        <b/>
        <sz val="10"/>
        <color rgb="FF000000"/>
        <rFont val="Calibri"/>
        <family val="2"/>
      </rPr>
      <t>Catanzaro</t>
    </r>
  </si>
  <si>
    <r>
      <t xml:space="preserve">USSM </t>
    </r>
    <r>
      <rPr>
        <b/>
        <sz val="10"/>
        <color rgb="FF000000"/>
        <rFont val="Calibri"/>
        <family val="2"/>
      </rPr>
      <t xml:space="preserve">Reggio </t>
    </r>
    <r>
      <rPr>
        <b/>
        <sz val="10"/>
        <color rgb="FF000000"/>
        <rFont val="Calibri"/>
        <family val="2"/>
      </rPr>
      <t>Calabria</t>
    </r>
  </si>
  <si>
    <t>USSM Palermo</t>
  </si>
  <si>
    <t>USSM Catania</t>
  </si>
  <si>
    <t>USSM Messina*</t>
  </si>
  <si>
    <r>
      <t xml:space="preserve">USSM  </t>
    </r>
    <r>
      <rPr>
        <b/>
        <sz val="10"/>
        <color rgb="FF000000"/>
        <rFont val="Calibri"/>
        <family val="2"/>
      </rPr>
      <t>Caltanissetta</t>
    </r>
  </si>
  <si>
    <t>USSM-CPA Trento</t>
  </si>
  <si>
    <r>
      <t xml:space="preserve">USSM-CPA-COM </t>
    </r>
    <r>
      <rPr>
        <b/>
        <sz val="10"/>
        <color rgb="FF000000"/>
        <rFont val="Calibri"/>
        <family val="2"/>
      </rPr>
      <t xml:space="preserve">Reggio </t>
    </r>
    <r>
      <rPr>
        <b/>
        <sz val="10"/>
        <color rgb="FF000000"/>
        <rFont val="Calibri"/>
        <family val="2"/>
      </rPr>
      <t>Calabria</t>
    </r>
  </si>
  <si>
    <t>CPA Roma</t>
  </si>
  <si>
    <t>CPA Catania</t>
  </si>
  <si>
    <t>CPA-CDP Genova</t>
  </si>
  <si>
    <t>CPAm Napoli</t>
  </si>
  <si>
    <t>CPA-CDP  Salerno</t>
  </si>
  <si>
    <t>CPA-CDP  Lecce</t>
  </si>
  <si>
    <t>Psicologo</t>
  </si>
  <si>
    <t>DOTAZIONE ORGANICA UFFICI LOCALI DI ESECUZIONE PENALE ESTERNA</t>
  </si>
  <si>
    <r>
      <t xml:space="preserve">UEPE </t>
    </r>
    <r>
      <rPr>
        <b/>
        <sz val="10"/>
        <color rgb="FF000000"/>
        <rFont val="Calibri"/>
        <family val="2"/>
      </rPr>
      <t>Alessandria</t>
    </r>
  </si>
  <si>
    <r>
      <t xml:space="preserve">UEPE </t>
    </r>
    <r>
      <rPr>
        <b/>
        <sz val="8"/>
        <color rgb="FF000000"/>
        <rFont val="Calibri"/>
        <family val="2"/>
      </rPr>
      <t>Campobasso</t>
    </r>
  </si>
  <si>
    <r>
      <t xml:space="preserve">UEPE </t>
    </r>
    <r>
      <rPr>
        <b/>
        <sz val="10"/>
        <color rgb="FF000000"/>
        <rFont val="Calibri"/>
        <family val="2"/>
      </rPr>
      <t>Benevento</t>
    </r>
  </si>
  <si>
    <t>S.d.  Aosta</t>
  </si>
  <si>
    <t>S.d. La Spezia</t>
  </si>
  <si>
    <t>S.d.  Sondrio</t>
  </si>
  <si>
    <t>S.d. Parma</t>
  </si>
  <si>
    <t>S.d. Rimini</t>
  </si>
  <si>
    <t>S.d.  Lucca</t>
  </si>
  <si>
    <t>CPA-COM Bologna</t>
  </si>
  <si>
    <t>UDEPE Trento</t>
  </si>
  <si>
    <t>UEPE Novara</t>
  </si>
  <si>
    <t>UEPE Savona</t>
  </si>
  <si>
    <t>UEPE Treviso</t>
  </si>
  <si>
    <t>UEPE Viterbo</t>
  </si>
  <si>
    <t>S.d. Trani</t>
  </si>
  <si>
    <t>S.d. Verbania</t>
  </si>
  <si>
    <t>Funzionario amministrativo / Funzionario dell'Organizzazione e delle relazioni / Funzionario dell'Organizzazione</t>
  </si>
  <si>
    <t>SEDE CENTRALE Roma</t>
  </si>
  <si>
    <t>Sede distaccata Milano</t>
  </si>
  <si>
    <t>Sede distaccata  Venezia</t>
  </si>
  <si>
    <t>Sede distaccata Torino</t>
  </si>
  <si>
    <t>Sede distaccata Genova</t>
  </si>
  <si>
    <t>Sede distaccata Trieste</t>
  </si>
  <si>
    <t>Sede distaccata Bologna</t>
  </si>
  <si>
    <t>Sede distaccata Ancona</t>
  </si>
  <si>
    <t>Sede distaccata Pescara</t>
  </si>
  <si>
    <t>Sede distaccata Firenze</t>
  </si>
  <si>
    <t>Sede distaccata Cagliari</t>
  </si>
  <si>
    <t>Sede distaccata Napoli</t>
  </si>
  <si>
    <t>Sede distaccata Bari</t>
  </si>
  <si>
    <t>Sede distaccata Palermo</t>
  </si>
  <si>
    <t>Sede distaccata Catania</t>
  </si>
  <si>
    <t>Sede distaccata Catanzaro</t>
  </si>
  <si>
    <t>USSM - CPA Ancona</t>
  </si>
  <si>
    <r>
      <t xml:space="preserve">USSM </t>
    </r>
    <r>
      <rPr>
        <b/>
        <sz val="10"/>
        <color rgb="FF000000"/>
        <rFont val="Calibri"/>
        <family val="2"/>
      </rPr>
      <t>Campobasso</t>
    </r>
  </si>
  <si>
    <t>IPM-CPA    Potenza</t>
  </si>
  <si>
    <t>IPM-CPA   Bari</t>
  </si>
  <si>
    <r>
      <t xml:space="preserve">IPM-CPA </t>
    </r>
    <r>
      <rPr>
        <b/>
        <sz val="8"/>
        <color theme="1"/>
        <rFont val="Calibri"/>
        <family val="2"/>
      </rPr>
      <t>Caltanissetta</t>
    </r>
  </si>
  <si>
    <t>IPM-CPA Treviso</t>
  </si>
  <si>
    <t>CPA            Roma</t>
  </si>
  <si>
    <t>CPA                   Catania</t>
  </si>
  <si>
    <t xml:space="preserve"> Centro D.P.             Santa Maria C. V.</t>
  </si>
  <si>
    <r>
      <t xml:space="preserve"> UDEPE </t>
    </r>
    <r>
      <rPr>
        <b/>
        <sz val="10"/>
        <color rgb="FF000000"/>
        <rFont val="Calibri"/>
        <family val="2"/>
      </rPr>
      <t>Caltanissetta</t>
    </r>
  </si>
  <si>
    <r>
      <t xml:space="preserve">UEPE </t>
    </r>
    <r>
      <rPr>
        <b/>
        <sz val="11"/>
        <color rgb="FF000000"/>
        <rFont val="Calibri"/>
        <family val="2"/>
      </rPr>
      <t>Macerata</t>
    </r>
  </si>
  <si>
    <r>
      <t>IPM</t>
    </r>
    <r>
      <rPr>
        <b/>
        <sz val="8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Pontremoli</t>
    </r>
  </si>
  <si>
    <r>
      <t xml:space="preserve">UEPE </t>
    </r>
    <r>
      <rPr>
        <b/>
        <sz val="10"/>
        <color rgb="FF000000"/>
        <rFont val="Calibri"/>
        <family val="2"/>
      </rPr>
      <t>Campobasso</t>
    </r>
  </si>
  <si>
    <r>
      <t xml:space="preserve">IPM-CPA </t>
    </r>
    <r>
      <rPr>
        <b/>
        <sz val="10"/>
        <color rgb="FF000000"/>
        <rFont val="Calibri"/>
        <family val="2"/>
      </rPr>
      <t>Cagliari</t>
    </r>
  </si>
  <si>
    <t>USSM Venezia   sd Padova</t>
  </si>
  <si>
    <t>USSM Trieste      sd Udine</t>
  </si>
  <si>
    <t>USSM Bologna sd Rimini</t>
  </si>
  <si>
    <t>USSM Firenze sd Siena sd Lucca</t>
  </si>
  <si>
    <t>USSM-CPA L'Aquila  sd Pescara sd Teramo</t>
  </si>
  <si>
    <t>USSM-CPA-CDP- COM  Sassari  sd Nuoro sd Olbia</t>
  </si>
  <si>
    <t>USSM  Bari         sd Foggia</t>
  </si>
  <si>
    <t>USSM  Lecce       sd Brindisi</t>
  </si>
  <si>
    <r>
      <t xml:space="preserve">USSM </t>
    </r>
    <r>
      <rPr>
        <b/>
        <sz val="10"/>
        <color rgb="FF000000"/>
        <rFont val="Calibri"/>
        <family val="2"/>
      </rPr>
      <t xml:space="preserve">Catanzaro </t>
    </r>
    <r>
      <rPr>
        <b/>
        <sz val="12"/>
        <color rgb="FF000000"/>
        <rFont val="Calibri"/>
        <family val="2"/>
      </rPr>
      <t>sd Cosenza</t>
    </r>
  </si>
  <si>
    <t>USSM Potenza sd Matera</t>
  </si>
  <si>
    <t>USSM-CDP Palermo sd Erice</t>
  </si>
  <si>
    <t>USSM - CPA Messina sd Patti</t>
  </si>
  <si>
    <r>
      <t xml:space="preserve">USSM-CDP  </t>
    </r>
    <r>
      <rPr>
        <b/>
        <sz val="10"/>
        <color rgb="FF000000"/>
        <rFont val="Calibri"/>
        <family val="2"/>
      </rPr>
      <t>Caltanissetta</t>
    </r>
    <r>
      <rPr>
        <b/>
        <sz val="12"/>
        <color rgb="FF000000"/>
        <rFont val="Calibri"/>
        <family val="2"/>
      </rPr>
      <t xml:space="preserve"> sd Gela</t>
    </r>
  </si>
  <si>
    <t>Comunità   Catanzaro - CDP</t>
  </si>
  <si>
    <t xml:space="preserve">Aree Professionali </t>
  </si>
  <si>
    <t>Aree Professionali</t>
  </si>
  <si>
    <t>Area dei Funzionari</t>
  </si>
  <si>
    <t>Totale area funzionari</t>
  </si>
  <si>
    <r>
      <t xml:space="preserve">IPM-CPA </t>
    </r>
    <r>
      <rPr>
        <b/>
        <sz val="9"/>
        <color rgb="FF000000"/>
        <rFont val="Calibri"/>
        <family val="2"/>
      </rPr>
      <t>Catanzaro</t>
    </r>
  </si>
  <si>
    <t>USSM Genova         sd La Spezia</t>
  </si>
  <si>
    <t>USSM Roma           sd Latina       sd Frosinone</t>
  </si>
  <si>
    <t>USSM Catania        sd Siracusa     sd Ragusa      sd Caltagirone</t>
  </si>
  <si>
    <t>Area degli Assistenti</t>
  </si>
  <si>
    <t>Totale area assistenti</t>
  </si>
  <si>
    <t>Area degli Operatori</t>
  </si>
  <si>
    <t>Totale area operatori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</si>
</sst>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7030A0"/>
      <name val="Calibri"/>
      <family val="2"/>
    </font>
    <font>
      <b/>
      <sz val="10"/>
      <color rgb="FF80008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558ED5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43">
    <xf numFmtId="0" fontId="0" fillId="0" borderId="0" xfId="0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right"/>
    </xf>
    <xf numFmtId="164" fontId="1" fillId="0" borderId="0" xfId="1"/>
    <xf numFmtId="164" fontId="2" fillId="0" borderId="0" xfId="1" applyFont="1" applyAlignment="1">
      <alignment horizontal="center" vertical="center"/>
    </xf>
    <xf numFmtId="164" fontId="4" fillId="2" borderId="2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1" fillId="0" borderId="3" xfId="1" applyBorder="1"/>
    <xf numFmtId="164" fontId="1" fillId="0" borderId="3" xfId="1" applyBorder="1" applyAlignment="1">
      <alignment horizontal="center"/>
    </xf>
    <xf numFmtId="164" fontId="1" fillId="0" borderId="4" xfId="1" applyBorder="1"/>
    <xf numFmtId="164" fontId="4" fillId="2" borderId="6" xfId="1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 vertical="center"/>
    </xf>
    <xf numFmtId="164" fontId="1" fillId="3" borderId="3" xfId="1" applyFill="1" applyBorder="1"/>
    <xf numFmtId="164" fontId="1" fillId="3" borderId="0" xfId="1" applyFill="1"/>
    <xf numFmtId="164" fontId="4" fillId="2" borderId="3" xfId="1" applyFont="1" applyFill="1" applyBorder="1" applyAlignment="1">
      <alignment horizontal="center"/>
    </xf>
    <xf numFmtId="164" fontId="4" fillId="0" borderId="0" xfId="1" applyFont="1"/>
    <xf numFmtId="164" fontId="4" fillId="0" borderId="3" xfId="1" applyFont="1" applyBorder="1" applyAlignment="1">
      <alignment horizontal="center"/>
    </xf>
    <xf numFmtId="164" fontId="4" fillId="5" borderId="3" xfId="1" applyFont="1" applyFill="1" applyBorder="1" applyAlignment="1">
      <alignment horizontal="center"/>
    </xf>
    <xf numFmtId="164" fontId="1" fillId="3" borderId="3" xfId="1" applyFill="1" applyBorder="1" applyAlignment="1">
      <alignment horizontal="center"/>
    </xf>
    <xf numFmtId="164" fontId="1" fillId="3" borderId="4" xfId="1" applyFill="1" applyBorder="1"/>
    <xf numFmtId="164" fontId="1" fillId="3" borderId="4" xfId="1" applyFill="1" applyBorder="1" applyAlignment="1">
      <alignment horizontal="center"/>
    </xf>
    <xf numFmtId="164" fontId="4" fillId="3" borderId="5" xfId="1" applyFont="1" applyFill="1" applyBorder="1" applyAlignment="1">
      <alignment horizontal="center"/>
    </xf>
    <xf numFmtId="164" fontId="4" fillId="3" borderId="3" xfId="1" applyFont="1" applyFill="1" applyBorder="1" applyAlignment="1">
      <alignment horizontal="center"/>
    </xf>
    <xf numFmtId="164" fontId="4" fillId="0" borderId="3" xfId="1" applyFont="1" applyBorder="1"/>
    <xf numFmtId="164" fontId="1" fillId="3" borderId="0" xfId="1" applyFill="1" applyAlignment="1">
      <alignment horizontal="center"/>
    </xf>
    <xf numFmtId="164" fontId="4" fillId="4" borderId="3" xfId="1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 vertical="center" wrapText="1"/>
    </xf>
    <xf numFmtId="164" fontId="1" fillId="3" borderId="6" xfId="1" applyFill="1" applyBorder="1"/>
    <xf numFmtId="164" fontId="4" fillId="3" borderId="0" xfId="1" applyFont="1" applyFill="1"/>
    <xf numFmtId="164" fontId="4" fillId="3" borderId="0" xfId="1" applyFont="1" applyFill="1" applyAlignment="1">
      <alignment horizontal="center"/>
    </xf>
    <xf numFmtId="164" fontId="4" fillId="0" borderId="5" xfId="1" applyFont="1" applyBorder="1" applyAlignment="1">
      <alignment horizontal="center"/>
    </xf>
    <xf numFmtId="164" fontId="1" fillId="0" borderId="0" xfId="1" applyAlignment="1">
      <alignment horizont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center"/>
    </xf>
    <xf numFmtId="164" fontId="1" fillId="0" borderId="4" xfId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1" fillId="0" borderId="6" xfId="1" applyBorder="1" applyAlignment="1">
      <alignment horizontal="center"/>
    </xf>
    <xf numFmtId="164" fontId="6" fillId="3" borderId="3" xfId="1" applyFont="1" applyFill="1" applyBorder="1"/>
    <xf numFmtId="164" fontId="6" fillId="3" borderId="4" xfId="1" applyFont="1" applyFill="1" applyBorder="1"/>
    <xf numFmtId="164" fontId="7" fillId="0" borderId="0" xfId="1" applyFont="1" applyAlignment="1">
      <alignment horizontal="left" vertical="center"/>
    </xf>
    <xf numFmtId="164" fontId="8" fillId="0" borderId="0" xfId="1" applyFont="1"/>
    <xf numFmtId="164" fontId="9" fillId="2" borderId="3" xfId="1" applyFont="1" applyFill="1" applyBorder="1" applyAlignment="1">
      <alignment horizontal="center" vertical="center" wrapText="1"/>
    </xf>
    <xf numFmtId="164" fontId="7" fillId="0" borderId="0" xfId="1" applyFont="1" applyAlignment="1">
      <alignment vertical="center"/>
    </xf>
    <xf numFmtId="164" fontId="5" fillId="2" borderId="3" xfId="1" applyFont="1" applyFill="1" applyBorder="1" applyAlignment="1">
      <alignment horizontal="center" vertical="center" wrapText="1"/>
    </xf>
    <xf numFmtId="164" fontId="5" fillId="4" borderId="3" xfId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/>
    </xf>
    <xf numFmtId="164" fontId="3" fillId="0" borderId="0" xfId="1" applyFont="1"/>
    <xf numFmtId="164" fontId="13" fillId="2" borderId="3" xfId="1" applyFont="1" applyFill="1" applyBorder="1" applyAlignment="1">
      <alignment horizontal="center" vertical="center" wrapText="1"/>
    </xf>
    <xf numFmtId="164" fontId="4" fillId="0" borderId="6" xfId="1" applyFont="1" applyBorder="1" applyAlignment="1">
      <alignment horizontal="center"/>
    </xf>
    <xf numFmtId="164" fontId="13" fillId="0" borderId="0" xfId="1" applyFont="1"/>
    <xf numFmtId="164" fontId="14" fillId="0" borderId="0" xfId="1" applyFont="1"/>
    <xf numFmtId="164" fontId="8" fillId="0" borderId="0" xfId="1" applyFont="1" applyAlignment="1">
      <alignment horizontal="center"/>
    </xf>
    <xf numFmtId="164" fontId="4" fillId="2" borderId="5" xfId="1" applyFont="1" applyFill="1" applyBorder="1" applyAlignment="1">
      <alignment horizontal="center" vertical="center"/>
    </xf>
    <xf numFmtId="164" fontId="6" fillId="0" borderId="0" xfId="1" applyFont="1"/>
    <xf numFmtId="164" fontId="15" fillId="0" borderId="0" xfId="1" applyFont="1" applyAlignment="1">
      <alignment vertical="center"/>
    </xf>
    <xf numFmtId="164" fontId="16" fillId="0" borderId="0" xfId="1" applyFont="1"/>
    <xf numFmtId="164" fontId="4" fillId="2" borderId="1" xfId="1" applyFont="1" applyFill="1" applyBorder="1" applyAlignment="1">
      <alignment horizontal="center" vertical="center"/>
    </xf>
    <xf numFmtId="164" fontId="1" fillId="0" borderId="1" xfId="1" applyBorder="1"/>
    <xf numFmtId="164" fontId="1" fillId="0" borderId="2" xfId="1" applyBorder="1"/>
    <xf numFmtId="164" fontId="1" fillId="0" borderId="2" xfId="1" applyBorder="1" applyAlignment="1">
      <alignment horizontal="center"/>
    </xf>
    <xf numFmtId="164" fontId="1" fillId="0" borderId="8" xfId="1" applyBorder="1" applyAlignment="1">
      <alignment horizontal="center"/>
    </xf>
    <xf numFmtId="164" fontId="1" fillId="0" borderId="5" xfId="1" applyBorder="1"/>
    <xf numFmtId="164" fontId="4" fillId="3" borderId="5" xfId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 vertical="center" wrapText="1"/>
    </xf>
    <xf numFmtId="164" fontId="1" fillId="3" borderId="7" xfId="1" applyFill="1" applyBorder="1"/>
    <xf numFmtId="164" fontId="1" fillId="3" borderId="5" xfId="1" applyFill="1" applyBorder="1"/>
    <xf numFmtId="164" fontId="1" fillId="3" borderId="7" xfId="1" applyFill="1" applyBorder="1" applyAlignment="1">
      <alignment horizontal="center"/>
    </xf>
    <xf numFmtId="164" fontId="4" fillId="3" borderId="6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6" borderId="3" xfId="1" applyFont="1" applyFill="1" applyBorder="1" applyAlignment="1">
      <alignment horizontal="center" vertical="center" wrapText="1"/>
    </xf>
    <xf numFmtId="164" fontId="4" fillId="0" borderId="4" xfId="1" applyFont="1" applyBorder="1"/>
    <xf numFmtId="164" fontId="1" fillId="6" borderId="0" xfId="1" applyFill="1"/>
    <xf numFmtId="164" fontId="5" fillId="7" borderId="3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/>
    </xf>
    <xf numFmtId="164" fontId="1" fillId="7" borderId="0" xfId="1" applyFill="1"/>
    <xf numFmtId="164" fontId="1" fillId="3" borderId="3" xfId="1" applyFill="1" applyBorder="1" applyAlignment="1">
      <alignment wrapText="1"/>
    </xf>
    <xf numFmtId="164" fontId="1" fillId="0" borderId="3" xfId="1" applyBorder="1" applyAlignment="1">
      <alignment horizontal="center" vertical="center"/>
    </xf>
    <xf numFmtId="164" fontId="1" fillId="3" borderId="3" xfId="1" applyFill="1" applyBorder="1" applyAlignment="1">
      <alignment horizontal="center" wrapText="1"/>
    </xf>
    <xf numFmtId="164" fontId="1" fillId="0" borderId="0" xfId="1" applyAlignment="1">
      <alignment wrapText="1"/>
    </xf>
    <xf numFmtId="164" fontId="1" fillId="3" borderId="3" xfId="1" applyFill="1" applyBorder="1" applyAlignment="1">
      <alignment horizontal="center" vertical="center" wrapText="1"/>
    </xf>
    <xf numFmtId="164" fontId="1" fillId="3" borderId="3" xfId="1" applyFill="1" applyBorder="1" applyAlignment="1">
      <alignment vertical="center"/>
    </xf>
    <xf numFmtId="164" fontId="1" fillId="3" borderId="3" xfId="1" applyFill="1" applyBorder="1" applyAlignment="1">
      <alignment horizontal="center" vertical="center"/>
    </xf>
    <xf numFmtId="164" fontId="1" fillId="0" borderId="0" xfId="1" applyAlignment="1">
      <alignment vertical="center"/>
    </xf>
    <xf numFmtId="164" fontId="1" fillId="0" borderId="4" xfId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164" fontId="1" fillId="3" borderId="4" xfId="1" applyFill="1" applyBorder="1" applyAlignment="1">
      <alignment horizontal="center" vertical="center"/>
    </xf>
    <xf numFmtId="164" fontId="1" fillId="3" borderId="3" xfId="1" applyFill="1" applyBorder="1" applyAlignment="1">
      <alignment vertical="center" wrapText="1"/>
    </xf>
    <xf numFmtId="164" fontId="1" fillId="0" borderId="0" xfId="1" applyAlignment="1">
      <alignment horizontal="center" vertical="center"/>
    </xf>
    <xf numFmtId="164" fontId="1" fillId="3" borderId="0" xfId="1" applyFill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8" borderId="0" xfId="1" applyFill="1"/>
    <xf numFmtId="164" fontId="4" fillId="9" borderId="3" xfId="1" applyFont="1" applyFill="1" applyBorder="1" applyAlignment="1">
      <alignment horizontal="center" vertical="center" wrapText="1"/>
    </xf>
    <xf numFmtId="164" fontId="1" fillId="8" borderId="3" xfId="1" applyFill="1" applyBorder="1"/>
    <xf numFmtId="164" fontId="1" fillId="8" borderId="3" xfId="1" applyFill="1" applyBorder="1" applyAlignment="1">
      <alignment horizontal="center"/>
    </xf>
    <xf numFmtId="164" fontId="1" fillId="8" borderId="4" xfId="1" applyFill="1" applyBorder="1" applyAlignment="1">
      <alignment horizontal="center"/>
    </xf>
    <xf numFmtId="164" fontId="4" fillId="8" borderId="7" xfId="1" applyFont="1" applyFill="1" applyBorder="1" applyAlignment="1">
      <alignment horizontal="center"/>
    </xf>
    <xf numFmtId="164" fontId="4" fillId="10" borderId="3" xfId="1" applyFont="1" applyFill="1" applyBorder="1" applyAlignment="1">
      <alignment horizontal="center" vertical="center" wrapText="1"/>
    </xf>
    <xf numFmtId="164" fontId="1" fillId="10" borderId="3" xfId="1" applyFill="1" applyBorder="1" applyAlignment="1">
      <alignment horizontal="center"/>
    </xf>
    <xf numFmtId="164" fontId="1" fillId="10" borderId="3" xfId="1" applyFill="1" applyBorder="1" applyAlignment="1">
      <alignment horizontal="center" vertical="center"/>
    </xf>
    <xf numFmtId="164" fontId="1" fillId="10" borderId="3" xfId="1" applyFill="1" applyBorder="1"/>
    <xf numFmtId="164" fontId="1" fillId="10" borderId="4" xfId="1" applyFill="1" applyBorder="1"/>
    <xf numFmtId="164" fontId="4" fillId="10" borderId="3" xfId="1" applyFont="1" applyFill="1" applyBorder="1" applyAlignment="1">
      <alignment horizontal="center"/>
    </xf>
    <xf numFmtId="164" fontId="1" fillId="10" borderId="0" xfId="1" applyFill="1"/>
    <xf numFmtId="164" fontId="1" fillId="10" borderId="4" xfId="1" applyFill="1" applyBorder="1" applyAlignment="1">
      <alignment horizontal="center"/>
    </xf>
    <xf numFmtId="164" fontId="4" fillId="8" borderId="3" xfId="1" applyFont="1" applyFill="1" applyBorder="1" applyAlignment="1">
      <alignment horizontal="center"/>
    </xf>
    <xf numFmtId="164" fontId="7" fillId="8" borderId="0" xfId="1" applyFont="1" applyFill="1" applyAlignment="1">
      <alignment vertical="center"/>
    </xf>
    <xf numFmtId="164" fontId="4" fillId="9" borderId="2" xfId="1" applyFont="1" applyFill="1" applyBorder="1" applyAlignment="1">
      <alignment horizontal="center" vertical="center" wrapText="1"/>
    </xf>
    <xf numFmtId="164" fontId="1" fillId="8" borderId="4" xfId="1" applyFill="1" applyBorder="1"/>
    <xf numFmtId="164" fontId="4" fillId="10" borderId="0" xfId="1" applyFont="1" applyFill="1"/>
    <xf numFmtId="164" fontId="4" fillId="8" borderId="0" xfId="1" applyFont="1" applyFill="1" applyAlignment="1">
      <alignment horizontal="center"/>
    </xf>
    <xf numFmtId="164" fontId="5" fillId="9" borderId="3" xfId="1" applyFont="1" applyFill="1" applyBorder="1" applyAlignment="1">
      <alignment horizontal="center" vertical="center" wrapText="1"/>
    </xf>
    <xf numFmtId="164" fontId="4" fillId="10" borderId="7" xfId="1" applyFont="1" applyFill="1" applyBorder="1" applyAlignment="1">
      <alignment horizontal="center"/>
    </xf>
    <xf numFmtId="164" fontId="1" fillId="8" borderId="0" xfId="1" applyFill="1" applyAlignment="1">
      <alignment horizontal="center"/>
    </xf>
    <xf numFmtId="164" fontId="1" fillId="10" borderId="0" xfId="1" applyFill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5" xfId="1" applyFont="1" applyFill="1" applyBorder="1"/>
    <xf numFmtId="164" fontId="2" fillId="0" borderId="0" xfId="1" applyFont="1" applyAlignment="1">
      <alignment horizontal="center"/>
    </xf>
    <xf numFmtId="164" fontId="4" fillId="2" borderId="3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/>
    </xf>
    <xf numFmtId="164" fontId="4" fillId="3" borderId="5" xfId="1" applyFont="1" applyFill="1" applyBorder="1" applyAlignment="1">
      <alignment horizontal="center"/>
    </xf>
    <xf numFmtId="164" fontId="4" fillId="3" borderId="5" xfId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 wrapText="1"/>
    </xf>
    <xf numFmtId="164" fontId="1" fillId="3" borderId="5" xfId="1" applyFill="1" applyBorder="1" applyAlignment="1">
      <alignment horizontal="center"/>
    </xf>
    <xf numFmtId="164" fontId="1" fillId="3" borderId="7" xfId="1" applyFill="1" applyBorder="1" applyAlignment="1">
      <alignment horizontal="center"/>
    </xf>
    <xf numFmtId="164" fontId="1" fillId="3" borderId="6" xfId="1" applyFill="1" applyBorder="1" applyAlignment="1">
      <alignment horizontal="center"/>
    </xf>
    <xf numFmtId="164" fontId="4" fillId="2" borderId="5" xfId="1" applyFont="1" applyFill="1" applyBorder="1" applyAlignment="1">
      <alignment horizontal="center" vertical="center"/>
    </xf>
    <xf numFmtId="164" fontId="4" fillId="0" borderId="3" xfId="1" applyFont="1" applyBorder="1" applyAlignment="1">
      <alignment horizontal="center"/>
    </xf>
    <xf numFmtId="164" fontId="4" fillId="3" borderId="3" xfId="1" applyFont="1" applyFill="1" applyBorder="1" applyAlignment="1">
      <alignment horizontal="center"/>
    </xf>
    <xf numFmtId="164" fontId="8" fillId="8" borderId="0" xfId="1" applyFont="1" applyFill="1" applyAlignment="1">
      <alignment horizontal="right"/>
    </xf>
    <xf numFmtId="164" fontId="8" fillId="8" borderId="0" xfId="1" applyFont="1" applyFill="1" applyAlignment="1">
      <alignment horizontal="left"/>
    </xf>
    <xf numFmtId="164" fontId="1" fillId="0" borderId="5" xfId="1" applyBorder="1" applyAlignment="1">
      <alignment horizontal="center"/>
    </xf>
    <xf numFmtId="164" fontId="1" fillId="0" borderId="7" xfId="1" applyBorder="1" applyAlignment="1">
      <alignment horizontal="center"/>
    </xf>
    <xf numFmtId="164" fontId="1" fillId="0" borderId="6" xfId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1" fillId="0" borderId="0" xfId="1"/>
    <xf numFmtId="164" fontId="8" fillId="0" borderId="0" xfId="1" applyFont="1" applyAlignment="1">
      <alignment horizontal="right"/>
    </xf>
    <xf numFmtId="164" fontId="7" fillId="0" borderId="0" xfId="1" applyFont="1" applyAlignment="1">
      <alignment horizontal="left" vertical="center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.cittadini\Desktop\DOTAZIONI%20ORGANICHE\DOTAZIONI%202020\Definitive%20dm%20e%20tabelle%20allegate\DOTAZIONI%20SEDE%20CENTR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.cittadini\Desktop\DOTAZIONI%20ORGANICHE\DOTAZIONI%202020\Definitive%20dm%20e%20tabelle%20allegate\DOTAZIONI%20MINORI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.cittadini\Desktop\DOTAZIONI%20ORGANICHE\DOTAZIONI%202020\Definitive%20dm%20e%20tabelle%20allegate\DOTAZIONI%20UE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 centrale "/>
    </sheetNames>
    <sheetDataSet>
      <sheetData sheetId="0">
        <row r="12">
          <cell r="B12">
            <v>5</v>
          </cell>
        </row>
        <row r="20">
          <cell r="B20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MINORILE"/>
      <sheetName val="CGM 11"/>
      <sheetName val="IPM 17"/>
      <sheetName val="USSM 29"/>
      <sheetName val="CPA 6"/>
      <sheetName val="CDP E COM. 2"/>
    </sheetNames>
    <sheetDataSet>
      <sheetData sheetId="0">
        <row r="12">
          <cell r="C12">
            <v>58</v>
          </cell>
        </row>
        <row r="20">
          <cell r="C2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UEPE"/>
      <sheetName val="UIEPE 11"/>
      <sheetName val="UDEPE 18"/>
      <sheetName val="LOCALI 43"/>
      <sheetName val="SEDI STACCATE 18"/>
    </sheetNames>
    <sheetDataSet>
      <sheetData sheetId="0">
        <row r="12">
          <cell r="B12">
            <v>0</v>
          </cell>
        </row>
        <row r="20">
          <cell r="B20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4"/>
  <sheetViews>
    <sheetView tabSelected="1" zoomScale="81" zoomScaleNormal="81" workbookViewId="0">
      <selection activeCell="J39" sqref="J39"/>
    </sheetView>
  </sheetViews>
  <sheetFormatPr defaultRowHeight="15.75" x14ac:dyDescent="0.25"/>
  <cols>
    <col min="1" max="1" width="54.25" style="3" customWidth="1"/>
    <col min="2" max="2" width="1.25" style="3" hidden="1" customWidth="1"/>
    <col min="3" max="3" width="20.375" style="3" customWidth="1"/>
    <col min="4" max="4" width="17.75" style="3" hidden="1" customWidth="1"/>
    <col min="5" max="5" width="16.75" style="3" hidden="1" customWidth="1"/>
    <col min="6" max="6" width="8.625" style="3" customWidth="1"/>
    <col min="7" max="1024" width="8.75" style="3" customWidth="1"/>
  </cols>
  <sheetData>
    <row r="1" spans="1:5" ht="17.25" x14ac:dyDescent="0.3">
      <c r="A1" s="1"/>
      <c r="B1" s="1"/>
      <c r="C1" s="2" t="s">
        <v>71</v>
      </c>
      <c r="D1" s="1"/>
      <c r="E1" s="1"/>
    </row>
    <row r="2" spans="1:5" ht="17.25" x14ac:dyDescent="0.3">
      <c r="A2" s="118" t="s">
        <v>72</v>
      </c>
      <c r="B2" s="118"/>
      <c r="C2" s="118"/>
      <c r="D2" s="118"/>
      <c r="E2" s="118"/>
    </row>
    <row r="3" spans="1:5" ht="17.25" x14ac:dyDescent="0.3">
      <c r="A3" s="1" t="s">
        <v>179</v>
      </c>
      <c r="B3" s="4"/>
      <c r="C3" s="4"/>
      <c r="D3" s="4"/>
      <c r="E3" s="4"/>
    </row>
    <row r="4" spans="1:5" ht="28.15" hidden="1" customHeight="1" x14ac:dyDescent="0.25">
      <c r="A4" s="122" t="s">
        <v>0</v>
      </c>
      <c r="B4" s="122"/>
      <c r="C4" s="5" t="s">
        <v>55</v>
      </c>
      <c r="D4" s="6" t="s">
        <v>56</v>
      </c>
      <c r="E4" s="6" t="s">
        <v>180</v>
      </c>
    </row>
    <row r="5" spans="1:5" hidden="1" x14ac:dyDescent="0.25">
      <c r="A5" s="7" t="s">
        <v>1</v>
      </c>
      <c r="B5" s="7"/>
      <c r="C5" s="8" t="e">
        <f>+#REF!</f>
        <v>#REF!</v>
      </c>
      <c r="D5" s="8"/>
      <c r="E5" s="8"/>
    </row>
    <row r="6" spans="1:5" hidden="1" x14ac:dyDescent="0.25">
      <c r="A6" s="7" t="s">
        <v>2</v>
      </c>
      <c r="B6" s="7"/>
      <c r="C6" s="8" t="e">
        <f>+#REF!</f>
        <v>#REF!</v>
      </c>
      <c r="D6" s="8"/>
      <c r="E6" s="8"/>
    </row>
    <row r="7" spans="1:5" hidden="1" x14ac:dyDescent="0.25">
      <c r="A7" s="7" t="s">
        <v>3</v>
      </c>
      <c r="B7" s="7"/>
      <c r="C7" s="8" t="e">
        <f>+#REF!</f>
        <v>#REF!</v>
      </c>
      <c r="D7" s="8"/>
      <c r="E7" s="8"/>
    </row>
    <row r="8" spans="1:5" hidden="1" x14ac:dyDescent="0.25">
      <c r="A8" s="9" t="s">
        <v>4</v>
      </c>
      <c r="B8" s="9"/>
      <c r="C8" s="8" t="e">
        <f>+#REF!</f>
        <v>#REF!</v>
      </c>
      <c r="D8" s="8"/>
      <c r="E8" s="8"/>
    </row>
    <row r="9" spans="1:5" ht="15.75" hidden="1" customHeight="1" thickBot="1" x14ac:dyDescent="0.3">
      <c r="A9" s="123" t="s">
        <v>5</v>
      </c>
      <c r="B9" s="123"/>
      <c r="C9" s="8" t="e">
        <f>SUM(C5:C8)</f>
        <v>#REF!</v>
      </c>
      <c r="D9" s="8">
        <f>SUM(D5:D8)</f>
        <v>0</v>
      </c>
      <c r="E9" s="8">
        <f>SUM(E5:E8)</f>
        <v>0</v>
      </c>
    </row>
    <row r="10" spans="1:5" hidden="1" x14ac:dyDescent="0.25"/>
    <row r="11" spans="1:5" x14ac:dyDescent="0.25">
      <c r="A11" s="119" t="s">
        <v>277</v>
      </c>
      <c r="B11" s="119"/>
      <c r="C11" s="6" t="s">
        <v>55</v>
      </c>
      <c r="D11" s="10" t="s">
        <v>56</v>
      </c>
      <c r="E11" s="6" t="s">
        <v>180</v>
      </c>
    </row>
    <row r="12" spans="1:5" s="13" customFormat="1" x14ac:dyDescent="0.25">
      <c r="A12" s="11" t="s">
        <v>279</v>
      </c>
      <c r="B12" s="11"/>
      <c r="C12" s="12"/>
      <c r="D12" s="12"/>
      <c r="E12" s="12"/>
    </row>
    <row r="13" spans="1:5" x14ac:dyDescent="0.25">
      <c r="A13" s="12" t="s">
        <v>88</v>
      </c>
      <c r="B13" s="7"/>
      <c r="C13" s="8">
        <v>28</v>
      </c>
      <c r="D13" s="8">
        <v>62</v>
      </c>
      <c r="E13" s="8">
        <f t="shared" ref="E13:E22" si="0">C13-D13</f>
        <v>-34</v>
      </c>
    </row>
    <row r="14" spans="1:5" ht="15.75" customHeight="1" x14ac:dyDescent="0.25">
      <c r="A14" s="12" t="s">
        <v>181</v>
      </c>
      <c r="B14" s="7"/>
      <c r="C14" s="8">
        <v>2180</v>
      </c>
      <c r="D14" s="8">
        <v>1520</v>
      </c>
      <c r="E14" s="8">
        <f t="shared" si="0"/>
        <v>660</v>
      </c>
    </row>
    <row r="15" spans="1:5" ht="15.75" customHeight="1" x14ac:dyDescent="0.25">
      <c r="A15" s="12" t="s">
        <v>182</v>
      </c>
      <c r="B15" s="7"/>
      <c r="C15" s="8">
        <v>646</v>
      </c>
      <c r="D15" s="8">
        <v>262</v>
      </c>
      <c r="E15" s="8">
        <f t="shared" si="0"/>
        <v>384</v>
      </c>
    </row>
    <row r="16" spans="1:5" ht="15.75" customHeight="1" x14ac:dyDescent="0.25">
      <c r="A16" s="12" t="s">
        <v>89</v>
      </c>
      <c r="B16" s="7"/>
      <c r="C16" s="8">
        <v>160</v>
      </c>
      <c r="D16" s="8">
        <v>92</v>
      </c>
      <c r="E16" s="8">
        <f t="shared" si="0"/>
        <v>68</v>
      </c>
    </row>
    <row r="17" spans="1:10" ht="29.45" customHeight="1" x14ac:dyDescent="0.25">
      <c r="A17" s="75" t="s">
        <v>232</v>
      </c>
      <c r="B17" s="7"/>
      <c r="C17" s="76">
        <v>272</v>
      </c>
      <c r="D17" s="8">
        <v>33</v>
      </c>
      <c r="E17" s="8">
        <f t="shared" si="0"/>
        <v>239</v>
      </c>
      <c r="J17" s="13"/>
    </row>
    <row r="18" spans="1:10" ht="15.75" customHeight="1" x14ac:dyDescent="0.25">
      <c r="A18" s="12" t="s">
        <v>90</v>
      </c>
      <c r="B18" s="7"/>
      <c r="C18" s="8">
        <v>25</v>
      </c>
      <c r="D18" s="8">
        <v>1</v>
      </c>
      <c r="E18" s="8">
        <f t="shared" si="0"/>
        <v>24</v>
      </c>
    </row>
    <row r="19" spans="1:10" ht="15.75" customHeight="1" x14ac:dyDescent="0.25">
      <c r="A19" s="12" t="s">
        <v>91</v>
      </c>
      <c r="B19" s="7"/>
      <c r="C19" s="8">
        <v>10</v>
      </c>
      <c r="D19" s="8">
        <v>4</v>
      </c>
      <c r="E19" s="8">
        <f t="shared" si="0"/>
        <v>6</v>
      </c>
    </row>
    <row r="20" spans="1:10" ht="15.75" customHeight="1" x14ac:dyDescent="0.25">
      <c r="A20" s="12" t="s">
        <v>92</v>
      </c>
      <c r="B20" s="7"/>
      <c r="C20" s="8">
        <f>'[1]sede centrale '!B20+'[2]TOTALE MINORILE'!C20+'[3]TOTALE UEPE'!B20</f>
        <v>6</v>
      </c>
      <c r="D20" s="8">
        <v>4</v>
      </c>
      <c r="E20" s="8">
        <f t="shared" si="0"/>
        <v>2</v>
      </c>
    </row>
    <row r="21" spans="1:10" ht="15.75" customHeight="1" x14ac:dyDescent="0.25">
      <c r="A21" s="12" t="s">
        <v>93</v>
      </c>
      <c r="B21" s="7"/>
      <c r="C21" s="8">
        <v>3</v>
      </c>
      <c r="D21" s="8">
        <v>6</v>
      </c>
      <c r="E21" s="8">
        <f t="shared" si="0"/>
        <v>-3</v>
      </c>
    </row>
    <row r="22" spans="1:10" ht="15.75" hidden="1" customHeight="1" x14ac:dyDescent="0.25">
      <c r="A22"/>
      <c r="B22" s="7"/>
      <c r="C22" s="8" t="s">
        <v>183</v>
      </c>
      <c r="D22" s="8"/>
      <c r="E22" s="8" t="e">
        <f t="shared" si="0"/>
        <v>#VALUE!</v>
      </c>
    </row>
    <row r="23" spans="1:10" x14ac:dyDescent="0.25">
      <c r="A23" s="14" t="s">
        <v>280</v>
      </c>
      <c r="B23" s="14"/>
      <c r="C23" s="14">
        <f>SUM(C13:C21)</f>
        <v>3330</v>
      </c>
      <c r="D23" s="14">
        <f>SUM(D13:D22)</f>
        <v>1984</v>
      </c>
      <c r="E23" s="14" t="e">
        <f>SUM(E13:E22)</f>
        <v>#VALUE!</v>
      </c>
      <c r="F23" s="15"/>
    </row>
    <row r="24" spans="1:10" ht="15.75" hidden="1" customHeight="1" thickBot="1" x14ac:dyDescent="0.3"/>
    <row r="25" spans="1:10" ht="25.5" customHeight="1" x14ac:dyDescent="0.25">
      <c r="A25" s="16" t="s">
        <v>285</v>
      </c>
      <c r="B25" s="7"/>
      <c r="C25" s="8"/>
      <c r="D25" s="8"/>
      <c r="E25" s="8"/>
    </row>
    <row r="26" spans="1:10" x14ac:dyDescent="0.25">
      <c r="A26" s="12" t="s">
        <v>94</v>
      </c>
      <c r="B26" s="7"/>
      <c r="C26" s="8">
        <v>62</v>
      </c>
      <c r="D26" s="8">
        <v>81</v>
      </c>
      <c r="E26" s="8">
        <f t="shared" ref="E26:E32" si="1">C26-D26</f>
        <v>-19</v>
      </c>
    </row>
    <row r="27" spans="1:10" x14ac:dyDescent="0.25">
      <c r="A27" s="12" t="s">
        <v>95</v>
      </c>
      <c r="B27" s="7"/>
      <c r="C27" s="8">
        <v>253</v>
      </c>
      <c r="D27" s="8">
        <v>128</v>
      </c>
      <c r="E27" s="8">
        <f t="shared" si="1"/>
        <v>125</v>
      </c>
    </row>
    <row r="28" spans="1:10" x14ac:dyDescent="0.25">
      <c r="A28" s="12" t="s">
        <v>96</v>
      </c>
      <c r="B28" s="7"/>
      <c r="C28" s="8">
        <v>543</v>
      </c>
      <c r="D28" s="8">
        <v>410</v>
      </c>
      <c r="E28" s="8">
        <f t="shared" si="1"/>
        <v>133</v>
      </c>
    </row>
    <row r="29" spans="1:10" x14ac:dyDescent="0.25">
      <c r="A29" s="12" t="s">
        <v>97</v>
      </c>
      <c r="B29" s="7"/>
      <c r="C29" s="8">
        <v>30</v>
      </c>
      <c r="D29" s="8">
        <v>8</v>
      </c>
      <c r="E29" s="8">
        <f t="shared" si="1"/>
        <v>22</v>
      </c>
    </row>
    <row r="30" spans="1:10" x14ac:dyDescent="0.25">
      <c r="A30" s="12" t="s">
        <v>98</v>
      </c>
      <c r="B30" s="7"/>
      <c r="C30" s="8">
        <v>50</v>
      </c>
      <c r="D30" s="8">
        <v>6</v>
      </c>
      <c r="E30" s="8">
        <f t="shared" si="1"/>
        <v>44</v>
      </c>
    </row>
    <row r="31" spans="1:10" x14ac:dyDescent="0.25">
      <c r="A31" s="12" t="s">
        <v>99</v>
      </c>
      <c r="B31" s="7"/>
      <c r="C31" s="8">
        <v>225</v>
      </c>
      <c r="D31" s="8">
        <v>232</v>
      </c>
      <c r="E31" s="8">
        <f t="shared" si="1"/>
        <v>-7</v>
      </c>
    </row>
    <row r="32" spans="1:10" x14ac:dyDescent="0.25">
      <c r="A32" s="12" t="s">
        <v>100</v>
      </c>
      <c r="B32" s="7"/>
      <c r="C32" s="8">
        <v>19</v>
      </c>
      <c r="D32" s="8">
        <v>24</v>
      </c>
      <c r="E32" s="8">
        <f t="shared" si="1"/>
        <v>-5</v>
      </c>
    </row>
    <row r="33" spans="1:5" x14ac:dyDescent="0.25">
      <c r="A33" s="14" t="s">
        <v>286</v>
      </c>
      <c r="B33" s="14"/>
      <c r="C33" s="14">
        <f>SUM(C26:C32)</f>
        <v>1182</v>
      </c>
      <c r="D33" s="14">
        <f>SUM(D26:D32)</f>
        <v>889</v>
      </c>
      <c r="E33" s="14">
        <f>SUM(E26:E32)</f>
        <v>293</v>
      </c>
    </row>
    <row r="35" spans="1:5" ht="24" customHeight="1" x14ac:dyDescent="0.25">
      <c r="A35" s="16" t="s">
        <v>287</v>
      </c>
      <c r="B35" s="7"/>
      <c r="C35" s="8"/>
      <c r="D35" s="8"/>
      <c r="E35" s="8"/>
    </row>
    <row r="36" spans="1:5" x14ac:dyDescent="0.25">
      <c r="A36" s="12" t="s">
        <v>101</v>
      </c>
      <c r="B36" s="7"/>
      <c r="C36" s="8">
        <v>42</v>
      </c>
      <c r="D36" s="8">
        <v>51</v>
      </c>
      <c r="E36" s="8">
        <f>C36-D36</f>
        <v>-9</v>
      </c>
    </row>
    <row r="37" spans="1:5" x14ac:dyDescent="0.25">
      <c r="A37" s="14" t="s">
        <v>288</v>
      </c>
      <c r="B37" s="14"/>
      <c r="C37" s="14">
        <f>C36</f>
        <v>42</v>
      </c>
      <c r="D37" s="14">
        <f>D36</f>
        <v>51</v>
      </c>
      <c r="E37" s="14">
        <f>E36</f>
        <v>-9</v>
      </c>
    </row>
    <row r="39" spans="1:5" s="3" customFormat="1" ht="26.25" customHeight="1" x14ac:dyDescent="0.25">
      <c r="A39" s="15"/>
    </row>
    <row r="40" spans="1:5" x14ac:dyDescent="0.25">
      <c r="A40" s="121" t="s">
        <v>6</v>
      </c>
      <c r="B40" s="121"/>
      <c r="C40" s="14">
        <f>C23+C33+C37</f>
        <v>4554</v>
      </c>
      <c r="D40" s="14">
        <f>D37+D33+D23</f>
        <v>2924</v>
      </c>
      <c r="E40" s="14" t="e">
        <f>E37+E33+E23</f>
        <v>#VALUE!</v>
      </c>
    </row>
    <row r="41" spans="1:5" x14ac:dyDescent="0.25">
      <c r="A41" s="15"/>
    </row>
    <row r="42" spans="1:5" ht="23.25" hidden="1" customHeight="1" thickBot="1" x14ac:dyDescent="0.3">
      <c r="A42" s="120" t="s">
        <v>7</v>
      </c>
      <c r="B42" s="120"/>
      <c r="C42" s="17" t="e">
        <f>C40+C9</f>
        <v>#REF!</v>
      </c>
      <c r="D42" s="16">
        <f>D40+D9</f>
        <v>2924</v>
      </c>
      <c r="E42" s="16" t="e">
        <f>E40+E9</f>
        <v>#VALUE!</v>
      </c>
    </row>
    <row r="44" spans="1:5" ht="15.75" hidden="1" customHeight="1" thickBot="1" x14ac:dyDescent="0.3"/>
  </sheetData>
  <mergeCells count="6">
    <mergeCell ref="A2:E2"/>
    <mergeCell ref="A11:B11"/>
    <mergeCell ref="A42:B42"/>
    <mergeCell ref="A40:B40"/>
    <mergeCell ref="A4:B4"/>
    <mergeCell ref="A9:B9"/>
  </mergeCells>
  <pageMargins left="0.66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L44"/>
  <sheetViews>
    <sheetView showZeros="0" topLeftCell="A10" zoomScale="76" zoomScaleNormal="76" workbookViewId="0">
      <selection activeCell="A35" sqref="A35:B35"/>
    </sheetView>
  </sheetViews>
  <sheetFormatPr defaultRowHeight="15.75" x14ac:dyDescent="0.25"/>
  <cols>
    <col min="1" max="1" width="52.375" style="3" customWidth="1"/>
    <col min="2" max="2" width="10.75" style="3" hidden="1" customWidth="1"/>
    <col min="3" max="3" width="9.75" style="3" customWidth="1"/>
    <col min="4" max="9" width="7.75" style="3" customWidth="1"/>
    <col min="10" max="10" width="8.375" style="3" customWidth="1"/>
    <col min="11" max="11" width="8.125" style="3" customWidth="1"/>
    <col min="12" max="17" width="7.75" style="3" customWidth="1"/>
    <col min="18" max="18" width="8.125" style="3" customWidth="1"/>
    <col min="19" max="25" width="7.75" style="3" customWidth="1"/>
    <col min="26" max="26" width="10.25" style="3" customWidth="1"/>
    <col min="27" max="27" width="9.5" style="3" customWidth="1"/>
    <col min="28" max="31" width="7.75" style="3" customWidth="1"/>
    <col min="32" max="32" width="9.75" style="3" customWidth="1"/>
    <col min="33" max="40" width="7.75" style="3" customWidth="1"/>
    <col min="41" max="41" width="8.75" style="3" customWidth="1"/>
    <col min="42" max="45" width="7.75" style="3" customWidth="1"/>
    <col min="46" max="46" width="8" style="3" customWidth="1"/>
    <col min="47" max="47" width="7.75" style="3" customWidth="1"/>
    <col min="48" max="48" width="7.75" style="15" customWidth="1"/>
    <col min="49" max="1026" width="8.75" style="3" customWidth="1"/>
  </cols>
  <sheetData>
    <row r="1" spans="1:49" ht="18.75" x14ac:dyDescent="0.3">
      <c r="A1" s="39" t="s">
        <v>214</v>
      </c>
      <c r="B1" s="33"/>
      <c r="C1" s="33"/>
      <c r="D1" s="33"/>
      <c r="E1" s="33"/>
      <c r="X1" s="141" t="s">
        <v>120</v>
      </c>
      <c r="Y1" s="141"/>
      <c r="AA1" s="141"/>
      <c r="AB1" s="141"/>
      <c r="AT1" s="140"/>
      <c r="AU1" s="140"/>
      <c r="AV1" s="51" t="s">
        <v>120</v>
      </c>
      <c r="AW1" s="40"/>
    </row>
    <row r="2" spans="1:49" ht="47.25" hidden="1" x14ac:dyDescent="0.25">
      <c r="A2" s="131" t="s">
        <v>0</v>
      </c>
      <c r="B2" s="131"/>
      <c r="C2" s="6" t="s">
        <v>215</v>
      </c>
      <c r="D2" s="69" t="s">
        <v>121</v>
      </c>
      <c r="E2" s="69"/>
      <c r="F2" s="6" t="s">
        <v>122</v>
      </c>
      <c r="G2" s="6" t="s">
        <v>123</v>
      </c>
      <c r="H2" s="6"/>
      <c r="I2" s="6" t="s">
        <v>124</v>
      </c>
      <c r="J2" s="69" t="s">
        <v>125</v>
      </c>
      <c r="K2" s="6" t="s">
        <v>126</v>
      </c>
      <c r="L2" s="69" t="s">
        <v>127</v>
      </c>
      <c r="M2" s="6" t="s">
        <v>128</v>
      </c>
      <c r="N2" s="6" t="s">
        <v>129</v>
      </c>
      <c r="O2" s="69" t="s">
        <v>130</v>
      </c>
      <c r="P2" s="69"/>
      <c r="Q2" s="69" t="s">
        <v>131</v>
      </c>
      <c r="R2" s="6" t="s">
        <v>132</v>
      </c>
      <c r="S2" s="6" t="s">
        <v>133</v>
      </c>
      <c r="T2" s="6" t="s">
        <v>134</v>
      </c>
      <c r="U2" s="6" t="s">
        <v>135</v>
      </c>
      <c r="V2" s="6" t="s">
        <v>136</v>
      </c>
      <c r="W2" s="6" t="s">
        <v>137</v>
      </c>
      <c r="X2" s="6" t="s">
        <v>138</v>
      </c>
      <c r="Y2" s="6" t="s">
        <v>139</v>
      </c>
      <c r="Z2" s="6" t="s">
        <v>216</v>
      </c>
      <c r="AA2" s="5" t="s">
        <v>140</v>
      </c>
      <c r="AB2" s="5" t="s">
        <v>141</v>
      </c>
      <c r="AC2" s="6" t="s">
        <v>142</v>
      </c>
      <c r="AD2" s="6"/>
      <c r="AE2" s="6" t="s">
        <v>143</v>
      </c>
      <c r="AF2" s="6" t="s">
        <v>217</v>
      </c>
      <c r="AG2" s="6" t="s">
        <v>144</v>
      </c>
      <c r="AH2" s="69" t="s">
        <v>145</v>
      </c>
      <c r="AI2" s="6" t="s">
        <v>146</v>
      </c>
      <c r="AJ2" s="69" t="s">
        <v>147</v>
      </c>
      <c r="AK2" s="6" t="s">
        <v>148</v>
      </c>
      <c r="AL2" s="69" t="s">
        <v>149</v>
      </c>
      <c r="AM2" s="6" t="s">
        <v>150</v>
      </c>
      <c r="AN2" s="6" t="s">
        <v>151</v>
      </c>
      <c r="AO2" s="6" t="s">
        <v>152</v>
      </c>
      <c r="AP2" s="69" t="s">
        <v>153</v>
      </c>
      <c r="AQ2" s="6" t="s">
        <v>154</v>
      </c>
      <c r="AR2" s="6" t="s">
        <v>155</v>
      </c>
      <c r="AS2" s="69" t="s">
        <v>156</v>
      </c>
      <c r="AT2" s="6" t="s">
        <v>157</v>
      </c>
      <c r="AU2" s="6" t="s">
        <v>158</v>
      </c>
      <c r="AV2" s="6" t="s">
        <v>86</v>
      </c>
    </row>
    <row r="3" spans="1:49" hidden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23"/>
    </row>
    <row r="4" spans="1:49" hidden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23"/>
    </row>
    <row r="5" spans="1:49" hidden="1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23"/>
    </row>
    <row r="6" spans="1:49" hidden="1" x14ac:dyDescent="0.2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70"/>
    </row>
    <row r="7" spans="1:49" ht="15.75" hidden="1" customHeight="1" thickBot="1" x14ac:dyDescent="0.3">
      <c r="A7" s="123" t="s">
        <v>5</v>
      </c>
      <c r="B7" s="123"/>
      <c r="C7" s="16">
        <f t="shared" ref="C7:AV7" si="0">SUM(C3:C6)</f>
        <v>0</v>
      </c>
      <c r="D7" s="16">
        <f t="shared" si="0"/>
        <v>0</v>
      </c>
      <c r="E7" s="35"/>
      <c r="F7" s="35">
        <f t="shared" si="0"/>
        <v>0</v>
      </c>
      <c r="G7" s="16">
        <f t="shared" si="0"/>
        <v>0</v>
      </c>
      <c r="H7" s="35"/>
      <c r="I7" s="35">
        <f t="shared" si="0"/>
        <v>0</v>
      </c>
      <c r="J7" s="16">
        <f t="shared" si="0"/>
        <v>0</v>
      </c>
      <c r="K7" s="35">
        <f t="shared" si="0"/>
        <v>0</v>
      </c>
      <c r="L7" s="16">
        <f t="shared" si="0"/>
        <v>0</v>
      </c>
      <c r="M7" s="35">
        <f t="shared" si="0"/>
        <v>0</v>
      </c>
      <c r="N7" s="16">
        <f t="shared" si="0"/>
        <v>0</v>
      </c>
      <c r="O7" s="35">
        <f t="shared" si="0"/>
        <v>0</v>
      </c>
      <c r="P7" s="35"/>
      <c r="Q7" s="35">
        <f t="shared" si="0"/>
        <v>0</v>
      </c>
      <c r="R7" s="16">
        <f t="shared" si="0"/>
        <v>0</v>
      </c>
      <c r="S7" s="35">
        <f t="shared" si="0"/>
        <v>0</v>
      </c>
      <c r="T7" s="16">
        <f t="shared" si="0"/>
        <v>0</v>
      </c>
      <c r="U7" s="35">
        <f t="shared" si="0"/>
        <v>0</v>
      </c>
      <c r="V7" s="16">
        <f t="shared" si="0"/>
        <v>0</v>
      </c>
      <c r="W7" s="35">
        <f t="shared" si="0"/>
        <v>0</v>
      </c>
      <c r="X7" s="16">
        <f t="shared" si="0"/>
        <v>0</v>
      </c>
      <c r="Y7" s="35">
        <f t="shared" si="0"/>
        <v>0</v>
      </c>
      <c r="Z7" s="16">
        <f t="shared" si="0"/>
        <v>0</v>
      </c>
      <c r="AA7" s="35">
        <f t="shared" si="0"/>
        <v>0</v>
      </c>
      <c r="AB7" s="16">
        <f t="shared" si="0"/>
        <v>0</v>
      </c>
      <c r="AC7" s="35">
        <f t="shared" si="0"/>
        <v>0</v>
      </c>
      <c r="AD7" s="35"/>
      <c r="AE7" s="16">
        <f t="shared" si="0"/>
        <v>0</v>
      </c>
      <c r="AF7" s="35">
        <f t="shared" si="0"/>
        <v>0</v>
      </c>
      <c r="AG7" s="16">
        <f t="shared" si="0"/>
        <v>0</v>
      </c>
      <c r="AH7" s="16">
        <f t="shared" si="0"/>
        <v>0</v>
      </c>
      <c r="AI7" s="16">
        <f t="shared" si="0"/>
        <v>0</v>
      </c>
      <c r="AJ7" s="16">
        <f t="shared" si="0"/>
        <v>0</v>
      </c>
      <c r="AK7" s="16">
        <f t="shared" si="0"/>
        <v>0</v>
      </c>
      <c r="AL7" s="16">
        <f t="shared" si="0"/>
        <v>0</v>
      </c>
      <c r="AM7" s="16">
        <f t="shared" si="0"/>
        <v>0</v>
      </c>
      <c r="AN7" s="16">
        <f t="shared" si="0"/>
        <v>0</v>
      </c>
      <c r="AO7" s="16">
        <f t="shared" si="0"/>
        <v>0</v>
      </c>
      <c r="AP7" s="16">
        <f t="shared" si="0"/>
        <v>0</v>
      </c>
      <c r="AQ7" s="16">
        <f t="shared" si="0"/>
        <v>0</v>
      </c>
      <c r="AR7" s="16">
        <f t="shared" si="0"/>
        <v>0</v>
      </c>
      <c r="AS7" s="16">
        <f t="shared" si="0"/>
        <v>0</v>
      </c>
      <c r="AT7" s="16">
        <f t="shared" si="0"/>
        <v>0</v>
      </c>
      <c r="AU7" s="16">
        <f t="shared" si="0"/>
        <v>0</v>
      </c>
      <c r="AV7" s="16">
        <f t="shared" si="0"/>
        <v>0</v>
      </c>
    </row>
    <row r="8" spans="1:49" hidden="1" x14ac:dyDescent="0.25"/>
    <row r="10" spans="1:49" ht="47.25" x14ac:dyDescent="0.25">
      <c r="A10" s="131" t="s">
        <v>277</v>
      </c>
      <c r="B10" s="131"/>
      <c r="C10" s="25" t="s">
        <v>215</v>
      </c>
      <c r="D10" s="25" t="s">
        <v>121</v>
      </c>
      <c r="E10" s="25" t="s">
        <v>226</v>
      </c>
      <c r="F10" s="25" t="s">
        <v>122</v>
      </c>
      <c r="G10" s="25" t="s">
        <v>123</v>
      </c>
      <c r="H10" s="25" t="s">
        <v>227</v>
      </c>
      <c r="I10" s="25" t="s">
        <v>124</v>
      </c>
      <c r="J10" s="25" t="s">
        <v>125</v>
      </c>
      <c r="K10" s="25" t="s">
        <v>126</v>
      </c>
      <c r="L10" s="25" t="s">
        <v>127</v>
      </c>
      <c r="M10" s="25" t="s">
        <v>128</v>
      </c>
      <c r="N10" s="25" t="s">
        <v>129</v>
      </c>
      <c r="O10" s="25" t="s">
        <v>130</v>
      </c>
      <c r="P10" s="25" t="s">
        <v>228</v>
      </c>
      <c r="Q10" s="25" t="s">
        <v>131</v>
      </c>
      <c r="R10" s="25" t="s">
        <v>259</v>
      </c>
      <c r="S10" s="25" t="s">
        <v>133</v>
      </c>
      <c r="T10" s="25" t="s">
        <v>134</v>
      </c>
      <c r="U10" s="25" t="s">
        <v>135</v>
      </c>
      <c r="V10" s="25" t="s">
        <v>136</v>
      </c>
      <c r="W10" s="25" t="s">
        <v>137</v>
      </c>
      <c r="X10" s="25" t="s">
        <v>138</v>
      </c>
      <c r="Y10" s="25" t="s">
        <v>139</v>
      </c>
      <c r="Z10" s="25" t="s">
        <v>261</v>
      </c>
      <c r="AA10" s="25" t="s">
        <v>140</v>
      </c>
      <c r="AB10" s="25" t="s">
        <v>141</v>
      </c>
      <c r="AC10" s="25" t="s">
        <v>142</v>
      </c>
      <c r="AD10" s="25" t="s">
        <v>229</v>
      </c>
      <c r="AE10" s="25" t="s">
        <v>143</v>
      </c>
      <c r="AF10" s="25" t="s">
        <v>217</v>
      </c>
      <c r="AG10" s="25" t="s">
        <v>144</v>
      </c>
      <c r="AH10" s="25" t="s">
        <v>145</v>
      </c>
      <c r="AI10" s="25" t="s">
        <v>146</v>
      </c>
      <c r="AJ10" s="25" t="s">
        <v>147</v>
      </c>
      <c r="AK10" s="25" t="s">
        <v>148</v>
      </c>
      <c r="AL10" s="25" t="s">
        <v>149</v>
      </c>
      <c r="AM10" s="25" t="s">
        <v>150</v>
      </c>
      <c r="AN10" s="25" t="s">
        <v>151</v>
      </c>
      <c r="AO10" s="25" t="s">
        <v>152</v>
      </c>
      <c r="AP10" s="25" t="s">
        <v>153</v>
      </c>
      <c r="AQ10" s="25" t="s">
        <v>154</v>
      </c>
      <c r="AR10" s="25" t="s">
        <v>155</v>
      </c>
      <c r="AS10" s="25" t="s">
        <v>156</v>
      </c>
      <c r="AT10" s="25" t="s">
        <v>157</v>
      </c>
      <c r="AU10" s="25" t="s">
        <v>158</v>
      </c>
      <c r="AV10" s="25" t="s">
        <v>86</v>
      </c>
    </row>
    <row r="11" spans="1:49" s="13" customFormat="1" x14ac:dyDescent="0.25">
      <c r="A11" s="11" t="s">
        <v>279</v>
      </c>
      <c r="B11" s="11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7"/>
    </row>
    <row r="12" spans="1:49" x14ac:dyDescent="0.25">
      <c r="A12" s="12" t="s">
        <v>88</v>
      </c>
      <c r="B12" s="1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22">
        <f t="shared" ref="AV12:AV20" si="1">SUM(C12:AU12)</f>
        <v>0</v>
      </c>
    </row>
    <row r="13" spans="1:49" s="3" customFormat="1" x14ac:dyDescent="0.25">
      <c r="A13" s="12" t="s">
        <v>181</v>
      </c>
      <c r="B13" s="12"/>
      <c r="C13" s="18">
        <v>12</v>
      </c>
      <c r="D13" s="18">
        <v>17</v>
      </c>
      <c r="E13" s="18">
        <v>13</v>
      </c>
      <c r="F13" s="18">
        <v>9</v>
      </c>
      <c r="G13" s="18">
        <v>10</v>
      </c>
      <c r="H13" s="18">
        <v>7</v>
      </c>
      <c r="I13" s="18">
        <v>11</v>
      </c>
      <c r="J13" s="18">
        <v>20</v>
      </c>
      <c r="K13" s="18">
        <v>13</v>
      </c>
      <c r="L13" s="18">
        <v>14</v>
      </c>
      <c r="M13" s="18">
        <v>14</v>
      </c>
      <c r="N13" s="18">
        <v>13</v>
      </c>
      <c r="O13" s="18">
        <v>18</v>
      </c>
      <c r="P13" s="18">
        <v>11</v>
      </c>
      <c r="Q13" s="18">
        <v>19</v>
      </c>
      <c r="R13" s="18">
        <v>13</v>
      </c>
      <c r="S13" s="18">
        <v>12</v>
      </c>
      <c r="T13" s="18">
        <v>11</v>
      </c>
      <c r="U13" s="18">
        <v>14</v>
      </c>
      <c r="V13" s="18">
        <v>10</v>
      </c>
      <c r="W13" s="18">
        <v>10</v>
      </c>
      <c r="X13" s="18">
        <v>12</v>
      </c>
      <c r="Y13" s="18">
        <v>9</v>
      </c>
      <c r="Z13" s="18">
        <v>13</v>
      </c>
      <c r="AA13" s="18">
        <v>9</v>
      </c>
      <c r="AB13" s="18">
        <v>11</v>
      </c>
      <c r="AC13" s="18">
        <v>10</v>
      </c>
      <c r="AD13" s="18">
        <v>12</v>
      </c>
      <c r="AE13" s="18">
        <v>11</v>
      </c>
      <c r="AF13" s="18">
        <v>8</v>
      </c>
      <c r="AG13" s="18">
        <v>12</v>
      </c>
      <c r="AH13" s="18">
        <v>20</v>
      </c>
      <c r="AI13" s="18">
        <v>13</v>
      </c>
      <c r="AJ13" s="18">
        <v>17</v>
      </c>
      <c r="AK13" s="18">
        <v>9</v>
      </c>
      <c r="AL13" s="18">
        <v>18</v>
      </c>
      <c r="AM13" s="18">
        <v>11</v>
      </c>
      <c r="AN13" s="18">
        <v>16</v>
      </c>
      <c r="AO13" s="18">
        <v>15</v>
      </c>
      <c r="AP13" s="18">
        <v>21</v>
      </c>
      <c r="AQ13" s="18">
        <v>10</v>
      </c>
      <c r="AR13" s="18">
        <v>12</v>
      </c>
      <c r="AS13" s="18">
        <v>17</v>
      </c>
      <c r="AT13" s="18">
        <v>10</v>
      </c>
      <c r="AU13" s="18">
        <v>13</v>
      </c>
      <c r="AV13" s="22">
        <f t="shared" si="1"/>
        <v>580</v>
      </c>
    </row>
    <row r="14" spans="1:49" x14ac:dyDescent="0.25">
      <c r="A14" s="12" t="s">
        <v>182</v>
      </c>
      <c r="B14" s="12"/>
      <c r="C14" s="18">
        <v>2</v>
      </c>
      <c r="D14" s="18">
        <v>2</v>
      </c>
      <c r="E14" s="18">
        <v>2</v>
      </c>
      <c r="F14" s="18">
        <v>2</v>
      </c>
      <c r="G14" s="18">
        <v>2</v>
      </c>
      <c r="H14" s="18">
        <v>2</v>
      </c>
      <c r="I14" s="18">
        <v>2</v>
      </c>
      <c r="J14" s="18">
        <v>4</v>
      </c>
      <c r="K14" s="18">
        <v>2</v>
      </c>
      <c r="L14" s="18">
        <v>3</v>
      </c>
      <c r="M14" s="18">
        <v>3</v>
      </c>
      <c r="N14" s="18">
        <v>2</v>
      </c>
      <c r="O14" s="18">
        <v>4</v>
      </c>
      <c r="P14" s="18">
        <v>3</v>
      </c>
      <c r="Q14" s="18">
        <v>3</v>
      </c>
      <c r="R14" s="18">
        <v>2</v>
      </c>
      <c r="S14" s="18">
        <v>2</v>
      </c>
      <c r="T14" s="18">
        <v>2</v>
      </c>
      <c r="U14" s="18">
        <v>2</v>
      </c>
      <c r="V14" s="18">
        <v>2</v>
      </c>
      <c r="W14" s="18">
        <v>2</v>
      </c>
      <c r="X14" s="18">
        <v>2</v>
      </c>
      <c r="Y14" s="18">
        <v>2</v>
      </c>
      <c r="Z14" s="18">
        <v>2</v>
      </c>
      <c r="AA14" s="18">
        <v>2</v>
      </c>
      <c r="AB14" s="18">
        <v>2</v>
      </c>
      <c r="AC14" s="18">
        <v>2</v>
      </c>
      <c r="AD14" s="18">
        <v>2</v>
      </c>
      <c r="AE14" s="18">
        <v>2</v>
      </c>
      <c r="AF14" s="18">
        <v>1</v>
      </c>
      <c r="AG14" s="18">
        <v>2</v>
      </c>
      <c r="AH14" s="18">
        <v>4</v>
      </c>
      <c r="AI14" s="18">
        <v>3</v>
      </c>
      <c r="AJ14" s="18">
        <v>3</v>
      </c>
      <c r="AK14" s="18">
        <v>1</v>
      </c>
      <c r="AL14" s="18">
        <v>4</v>
      </c>
      <c r="AM14" s="18">
        <v>2</v>
      </c>
      <c r="AN14" s="18">
        <v>3</v>
      </c>
      <c r="AO14" s="18">
        <v>2</v>
      </c>
      <c r="AP14" s="18">
        <v>5</v>
      </c>
      <c r="AQ14" s="18">
        <v>1</v>
      </c>
      <c r="AR14" s="18">
        <v>2</v>
      </c>
      <c r="AS14" s="18">
        <v>3</v>
      </c>
      <c r="AT14" s="18">
        <v>2</v>
      </c>
      <c r="AU14" s="18">
        <v>2</v>
      </c>
      <c r="AV14" s="22">
        <f t="shared" si="1"/>
        <v>106</v>
      </c>
    </row>
    <row r="15" spans="1:49" s="3" customFormat="1" x14ac:dyDescent="0.25">
      <c r="A15" s="12" t="s">
        <v>89</v>
      </c>
      <c r="B15" s="1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22">
        <f t="shared" si="1"/>
        <v>0</v>
      </c>
    </row>
    <row r="16" spans="1:49" ht="31.5" x14ac:dyDescent="0.25">
      <c r="A16" s="86" t="s">
        <v>232</v>
      </c>
      <c r="B16" s="12"/>
      <c r="C16" s="81">
        <v>1</v>
      </c>
      <c r="D16" s="81">
        <v>1</v>
      </c>
      <c r="E16" s="81">
        <v>1</v>
      </c>
      <c r="F16" s="81">
        <v>1</v>
      </c>
      <c r="G16" s="81">
        <v>1</v>
      </c>
      <c r="H16" s="81">
        <v>1</v>
      </c>
      <c r="I16" s="81">
        <v>1</v>
      </c>
      <c r="J16" s="81">
        <v>1</v>
      </c>
      <c r="K16" s="81">
        <v>1</v>
      </c>
      <c r="L16" s="81">
        <v>1</v>
      </c>
      <c r="M16" s="81">
        <v>1</v>
      </c>
      <c r="N16" s="81">
        <v>1</v>
      </c>
      <c r="O16" s="81">
        <v>1</v>
      </c>
      <c r="P16" s="81">
        <v>1</v>
      </c>
      <c r="Q16" s="81">
        <v>1</v>
      </c>
      <c r="R16" s="81">
        <v>1</v>
      </c>
      <c r="S16" s="81">
        <v>1</v>
      </c>
      <c r="T16" s="81">
        <v>1</v>
      </c>
      <c r="U16" s="81">
        <v>1</v>
      </c>
      <c r="V16" s="81">
        <v>1</v>
      </c>
      <c r="W16" s="81">
        <v>1</v>
      </c>
      <c r="X16" s="81">
        <v>1</v>
      </c>
      <c r="Y16" s="81">
        <v>1</v>
      </c>
      <c r="Z16" s="81">
        <v>1</v>
      </c>
      <c r="AA16" s="81">
        <v>1</v>
      </c>
      <c r="AB16" s="81">
        <v>1</v>
      </c>
      <c r="AC16" s="81">
        <v>1</v>
      </c>
      <c r="AD16" s="81">
        <v>1</v>
      </c>
      <c r="AE16" s="81">
        <v>1</v>
      </c>
      <c r="AF16" s="81">
        <v>1</v>
      </c>
      <c r="AG16" s="81">
        <v>1</v>
      </c>
      <c r="AH16" s="81">
        <v>1</v>
      </c>
      <c r="AI16" s="81">
        <v>1</v>
      </c>
      <c r="AJ16" s="81">
        <v>1</v>
      </c>
      <c r="AK16" s="81">
        <v>1</v>
      </c>
      <c r="AL16" s="81">
        <v>1</v>
      </c>
      <c r="AM16" s="81">
        <v>1</v>
      </c>
      <c r="AN16" s="81">
        <v>1</v>
      </c>
      <c r="AO16" s="81">
        <v>1</v>
      </c>
      <c r="AP16" s="81">
        <v>1</v>
      </c>
      <c r="AQ16" s="81">
        <v>1</v>
      </c>
      <c r="AR16" s="81">
        <v>1</v>
      </c>
      <c r="AS16" s="81">
        <v>1</v>
      </c>
      <c r="AT16" s="81">
        <v>1</v>
      </c>
      <c r="AU16" s="81">
        <v>1</v>
      </c>
      <c r="AV16" s="11">
        <f t="shared" si="1"/>
        <v>45</v>
      </c>
    </row>
    <row r="17" spans="1:48" x14ac:dyDescent="0.25">
      <c r="A17" s="12" t="s">
        <v>90</v>
      </c>
      <c r="B17" s="1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22">
        <f t="shared" si="1"/>
        <v>0</v>
      </c>
    </row>
    <row r="18" spans="1:48" x14ac:dyDescent="0.25">
      <c r="A18" s="12" t="s">
        <v>91</v>
      </c>
      <c r="B18" s="1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2">
        <f t="shared" si="1"/>
        <v>0</v>
      </c>
    </row>
    <row r="19" spans="1:48" x14ac:dyDescent="0.25">
      <c r="A19" s="12" t="s">
        <v>92</v>
      </c>
      <c r="B19" s="1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>
        <v>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22">
        <f t="shared" si="1"/>
        <v>1</v>
      </c>
    </row>
    <row r="20" spans="1:48" x14ac:dyDescent="0.25">
      <c r="A20" s="12" t="s">
        <v>93</v>
      </c>
      <c r="B20" s="1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22">
        <f t="shared" si="1"/>
        <v>0</v>
      </c>
    </row>
    <row r="21" spans="1:48" x14ac:dyDescent="0.25">
      <c r="A21" s="133" t="s">
        <v>280</v>
      </c>
      <c r="B21" s="133"/>
      <c r="C21" s="22">
        <f t="shared" ref="C21:AV21" si="2">SUM(C12:C20)</f>
        <v>15</v>
      </c>
      <c r="D21" s="21">
        <f t="shared" si="2"/>
        <v>20</v>
      </c>
      <c r="E21" s="116">
        <f t="shared" si="2"/>
        <v>16</v>
      </c>
      <c r="F21" s="116">
        <f t="shared" si="2"/>
        <v>12</v>
      </c>
      <c r="G21" s="116">
        <f t="shared" si="2"/>
        <v>13</v>
      </c>
      <c r="H21" s="116">
        <f t="shared" si="2"/>
        <v>10</v>
      </c>
      <c r="I21" s="116">
        <f t="shared" si="2"/>
        <v>14</v>
      </c>
      <c r="J21" s="116">
        <f t="shared" si="2"/>
        <v>25</v>
      </c>
      <c r="K21" s="116">
        <f t="shared" si="2"/>
        <v>16</v>
      </c>
      <c r="L21" s="116">
        <f t="shared" si="2"/>
        <v>18</v>
      </c>
      <c r="M21" s="116">
        <f t="shared" si="2"/>
        <v>18</v>
      </c>
      <c r="N21" s="116">
        <f t="shared" si="2"/>
        <v>17</v>
      </c>
      <c r="O21" s="116">
        <f t="shared" si="2"/>
        <v>23</v>
      </c>
      <c r="P21" s="116">
        <f t="shared" si="2"/>
        <v>15</v>
      </c>
      <c r="Q21" s="45">
        <f t="shared" si="2"/>
        <v>23</v>
      </c>
      <c r="R21" s="22">
        <f t="shared" si="2"/>
        <v>16</v>
      </c>
      <c r="S21" s="45">
        <f t="shared" si="2"/>
        <v>15</v>
      </c>
      <c r="T21" s="22">
        <f t="shared" si="2"/>
        <v>14</v>
      </c>
      <c r="U21" s="45">
        <f t="shared" si="2"/>
        <v>17</v>
      </c>
      <c r="V21" s="22">
        <f t="shared" si="2"/>
        <v>13</v>
      </c>
      <c r="W21" s="45">
        <f t="shared" si="2"/>
        <v>13</v>
      </c>
      <c r="X21" s="22">
        <f t="shared" si="2"/>
        <v>15</v>
      </c>
      <c r="Y21" s="45">
        <f t="shared" si="2"/>
        <v>12</v>
      </c>
      <c r="Z21" s="22">
        <f t="shared" si="2"/>
        <v>16</v>
      </c>
      <c r="AA21" s="45">
        <f t="shared" si="2"/>
        <v>12</v>
      </c>
      <c r="AB21" s="21">
        <f t="shared" si="2"/>
        <v>14</v>
      </c>
      <c r="AC21" s="116">
        <f t="shared" si="2"/>
        <v>13</v>
      </c>
      <c r="AD21" s="116">
        <f t="shared" si="2"/>
        <v>15</v>
      </c>
      <c r="AE21" s="67">
        <f t="shared" si="2"/>
        <v>14</v>
      </c>
      <c r="AF21" s="45">
        <f t="shared" si="2"/>
        <v>10</v>
      </c>
      <c r="AG21" s="22">
        <f t="shared" si="2"/>
        <v>15</v>
      </c>
      <c r="AH21" s="22">
        <f t="shared" si="2"/>
        <v>25</v>
      </c>
      <c r="AI21" s="22">
        <f t="shared" si="2"/>
        <v>17</v>
      </c>
      <c r="AJ21" s="22">
        <f t="shared" si="2"/>
        <v>21</v>
      </c>
      <c r="AK21" s="22">
        <f t="shared" si="2"/>
        <v>11</v>
      </c>
      <c r="AL21" s="22">
        <f t="shared" si="2"/>
        <v>23</v>
      </c>
      <c r="AM21" s="22">
        <f t="shared" si="2"/>
        <v>14</v>
      </c>
      <c r="AN21" s="22">
        <f t="shared" si="2"/>
        <v>20</v>
      </c>
      <c r="AO21" s="22">
        <f t="shared" si="2"/>
        <v>18</v>
      </c>
      <c r="AP21" s="22">
        <f t="shared" si="2"/>
        <v>27</v>
      </c>
      <c r="AQ21" s="22">
        <f t="shared" si="2"/>
        <v>12</v>
      </c>
      <c r="AR21" s="22">
        <f t="shared" si="2"/>
        <v>15</v>
      </c>
      <c r="AS21" s="22">
        <f t="shared" si="2"/>
        <v>21</v>
      </c>
      <c r="AT21" s="22">
        <f t="shared" si="2"/>
        <v>13</v>
      </c>
      <c r="AU21" s="22">
        <f t="shared" si="2"/>
        <v>16</v>
      </c>
      <c r="AV21" s="22">
        <f t="shared" si="2"/>
        <v>732</v>
      </c>
    </row>
    <row r="22" spans="1:4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28"/>
    </row>
    <row r="23" spans="1:48" x14ac:dyDescent="0.25">
      <c r="A23" s="22" t="s">
        <v>285</v>
      </c>
      <c r="B23" s="12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30"/>
    </row>
    <row r="24" spans="1:48" x14ac:dyDescent="0.25">
      <c r="A24" s="12" t="s">
        <v>94</v>
      </c>
      <c r="B24" s="1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22">
        <f t="shared" ref="AV24:AV30" si="3">SUM(C24:AU24)</f>
        <v>0</v>
      </c>
    </row>
    <row r="25" spans="1:48" x14ac:dyDescent="0.25">
      <c r="A25" s="12" t="s">
        <v>95</v>
      </c>
      <c r="B25" s="12"/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18">
        <v>1</v>
      </c>
      <c r="AC25" s="18">
        <v>1</v>
      </c>
      <c r="AD25" s="18">
        <v>1</v>
      </c>
      <c r="AE25" s="18">
        <v>1</v>
      </c>
      <c r="AF25" s="18">
        <v>1</v>
      </c>
      <c r="AG25" s="18">
        <v>1</v>
      </c>
      <c r="AH25" s="18">
        <v>1</v>
      </c>
      <c r="AI25" s="18">
        <v>1</v>
      </c>
      <c r="AJ25" s="18">
        <v>1</v>
      </c>
      <c r="AK25" s="18">
        <v>1</v>
      </c>
      <c r="AL25" s="18">
        <v>1</v>
      </c>
      <c r="AM25" s="18">
        <v>1</v>
      </c>
      <c r="AN25" s="18">
        <v>1</v>
      </c>
      <c r="AO25" s="18">
        <v>1</v>
      </c>
      <c r="AP25" s="18">
        <v>1</v>
      </c>
      <c r="AQ25" s="18">
        <v>1</v>
      </c>
      <c r="AR25" s="18">
        <v>1</v>
      </c>
      <c r="AS25" s="18">
        <v>1</v>
      </c>
      <c r="AT25" s="18">
        <v>1</v>
      </c>
      <c r="AU25" s="18">
        <v>1</v>
      </c>
      <c r="AV25" s="22">
        <f t="shared" si="3"/>
        <v>45</v>
      </c>
    </row>
    <row r="26" spans="1:48" x14ac:dyDescent="0.25">
      <c r="A26" s="12" t="s">
        <v>96</v>
      </c>
      <c r="B26" s="12"/>
      <c r="C26" s="18">
        <v>3</v>
      </c>
      <c r="D26" s="18">
        <v>3</v>
      </c>
      <c r="E26" s="18">
        <v>3</v>
      </c>
      <c r="F26" s="18">
        <v>4</v>
      </c>
      <c r="G26" s="18">
        <v>3</v>
      </c>
      <c r="H26" s="18">
        <v>3</v>
      </c>
      <c r="I26" s="18">
        <v>4</v>
      </c>
      <c r="J26" s="18">
        <v>4</v>
      </c>
      <c r="K26" s="18">
        <v>4</v>
      </c>
      <c r="L26" s="18">
        <v>3</v>
      </c>
      <c r="M26" s="18">
        <v>4</v>
      </c>
      <c r="N26" s="18">
        <v>4</v>
      </c>
      <c r="O26" s="18">
        <v>3</v>
      </c>
      <c r="P26" s="18">
        <v>3</v>
      </c>
      <c r="Q26" s="18">
        <v>4</v>
      </c>
      <c r="R26" s="18">
        <v>3</v>
      </c>
      <c r="S26" s="18">
        <v>3</v>
      </c>
      <c r="T26" s="18">
        <v>3</v>
      </c>
      <c r="U26" s="18">
        <v>3</v>
      </c>
      <c r="V26" s="18">
        <v>3</v>
      </c>
      <c r="W26" s="18">
        <v>3</v>
      </c>
      <c r="X26" s="18">
        <v>3</v>
      </c>
      <c r="Y26" s="18">
        <v>3</v>
      </c>
      <c r="Z26" s="18">
        <v>3</v>
      </c>
      <c r="AA26" s="18">
        <v>3</v>
      </c>
      <c r="AB26" s="18">
        <v>4</v>
      </c>
      <c r="AC26" s="18">
        <v>4</v>
      </c>
      <c r="AD26" s="18">
        <v>3</v>
      </c>
      <c r="AE26" s="18">
        <v>4</v>
      </c>
      <c r="AF26" s="18">
        <v>3</v>
      </c>
      <c r="AG26" s="18">
        <v>3</v>
      </c>
      <c r="AH26" s="18">
        <v>4</v>
      </c>
      <c r="AI26" s="18">
        <v>3</v>
      </c>
      <c r="AJ26" s="18">
        <v>4</v>
      </c>
      <c r="AK26" s="18">
        <v>3</v>
      </c>
      <c r="AL26" s="18">
        <v>3</v>
      </c>
      <c r="AM26" s="18">
        <v>3</v>
      </c>
      <c r="AN26" s="18">
        <v>3</v>
      </c>
      <c r="AO26" s="18">
        <v>3</v>
      </c>
      <c r="AP26" s="18">
        <v>4</v>
      </c>
      <c r="AQ26" s="18">
        <v>3</v>
      </c>
      <c r="AR26" s="18">
        <v>3</v>
      </c>
      <c r="AS26" s="18">
        <v>3</v>
      </c>
      <c r="AT26" s="18">
        <v>4</v>
      </c>
      <c r="AU26" s="18">
        <v>4</v>
      </c>
      <c r="AV26" s="22">
        <f t="shared" si="3"/>
        <v>150</v>
      </c>
    </row>
    <row r="27" spans="1:48" x14ac:dyDescent="0.25">
      <c r="A27" s="12" t="s">
        <v>97</v>
      </c>
      <c r="B27" s="1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2">
        <f t="shared" si="3"/>
        <v>0</v>
      </c>
    </row>
    <row r="28" spans="1:48" x14ac:dyDescent="0.25">
      <c r="A28" s="12" t="s">
        <v>98</v>
      </c>
      <c r="B28" s="1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22">
        <f t="shared" si="3"/>
        <v>0</v>
      </c>
    </row>
    <row r="29" spans="1:48" x14ac:dyDescent="0.25">
      <c r="A29" s="12" t="s">
        <v>99</v>
      </c>
      <c r="B29" s="12"/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18">
        <v>1</v>
      </c>
      <c r="AC29" s="18">
        <v>1</v>
      </c>
      <c r="AD29" s="18">
        <v>1</v>
      </c>
      <c r="AE29" s="18">
        <v>1</v>
      </c>
      <c r="AF29" s="18">
        <v>1</v>
      </c>
      <c r="AG29" s="18">
        <v>1</v>
      </c>
      <c r="AH29" s="18">
        <v>1</v>
      </c>
      <c r="AI29" s="18">
        <v>1</v>
      </c>
      <c r="AJ29" s="18">
        <v>1</v>
      </c>
      <c r="AK29" s="18">
        <v>1</v>
      </c>
      <c r="AL29" s="18">
        <v>1</v>
      </c>
      <c r="AM29" s="18">
        <v>1</v>
      </c>
      <c r="AN29" s="18">
        <v>1</v>
      </c>
      <c r="AO29" s="18">
        <v>1</v>
      </c>
      <c r="AP29" s="18">
        <v>1</v>
      </c>
      <c r="AQ29" s="18">
        <v>1</v>
      </c>
      <c r="AR29" s="18">
        <v>1</v>
      </c>
      <c r="AS29" s="18">
        <v>1</v>
      </c>
      <c r="AT29" s="18">
        <v>1</v>
      </c>
      <c r="AU29" s="18">
        <v>1</v>
      </c>
      <c r="AV29" s="22">
        <f t="shared" si="3"/>
        <v>45</v>
      </c>
    </row>
    <row r="30" spans="1:48" x14ac:dyDescent="0.25">
      <c r="A30" s="12" t="s">
        <v>100</v>
      </c>
      <c r="B30" s="12"/>
      <c r="C30" s="18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20"/>
      <c r="AD30" s="20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22">
        <f t="shared" si="3"/>
        <v>0</v>
      </c>
    </row>
    <row r="31" spans="1:48" x14ac:dyDescent="0.25">
      <c r="A31" s="124" t="s">
        <v>286</v>
      </c>
      <c r="B31" s="124"/>
      <c r="C31" s="22">
        <f t="shared" ref="C31:AV31" si="4">SUM(C24:C30)</f>
        <v>5</v>
      </c>
      <c r="D31" s="21">
        <f t="shared" si="4"/>
        <v>5</v>
      </c>
      <c r="E31" s="116">
        <f t="shared" si="4"/>
        <v>5</v>
      </c>
      <c r="F31" s="116">
        <f t="shared" si="4"/>
        <v>6</v>
      </c>
      <c r="G31" s="116">
        <f t="shared" si="4"/>
        <v>5</v>
      </c>
      <c r="H31" s="116">
        <f t="shared" si="4"/>
        <v>5</v>
      </c>
      <c r="I31" s="116">
        <f t="shared" si="4"/>
        <v>6</v>
      </c>
      <c r="J31" s="116">
        <f t="shared" si="4"/>
        <v>6</v>
      </c>
      <c r="K31" s="116">
        <f t="shared" si="4"/>
        <v>6</v>
      </c>
      <c r="L31" s="116">
        <f t="shared" si="4"/>
        <v>5</v>
      </c>
      <c r="M31" s="116">
        <f t="shared" si="4"/>
        <v>6</v>
      </c>
      <c r="N31" s="116">
        <f t="shared" si="4"/>
        <v>6</v>
      </c>
      <c r="O31" s="116">
        <f t="shared" si="4"/>
        <v>5</v>
      </c>
      <c r="P31" s="116">
        <f t="shared" si="4"/>
        <v>5</v>
      </c>
      <c r="Q31" s="45">
        <f t="shared" si="4"/>
        <v>6</v>
      </c>
      <c r="R31" s="22">
        <f t="shared" si="4"/>
        <v>5</v>
      </c>
      <c r="S31" s="45">
        <f t="shared" si="4"/>
        <v>5</v>
      </c>
      <c r="T31" s="22">
        <f t="shared" si="4"/>
        <v>5</v>
      </c>
      <c r="U31" s="45">
        <f t="shared" si="4"/>
        <v>5</v>
      </c>
      <c r="V31" s="22">
        <f t="shared" si="4"/>
        <v>5</v>
      </c>
      <c r="W31" s="45">
        <f t="shared" si="4"/>
        <v>5</v>
      </c>
      <c r="X31" s="22">
        <f t="shared" si="4"/>
        <v>5</v>
      </c>
      <c r="Y31" s="45">
        <f t="shared" si="4"/>
        <v>5</v>
      </c>
      <c r="Z31" s="22">
        <f t="shared" si="4"/>
        <v>5</v>
      </c>
      <c r="AA31" s="45">
        <f t="shared" si="4"/>
        <v>5</v>
      </c>
      <c r="AB31" s="21">
        <f t="shared" si="4"/>
        <v>6</v>
      </c>
      <c r="AC31" s="116">
        <f t="shared" si="4"/>
        <v>6</v>
      </c>
      <c r="AD31" s="116">
        <f t="shared" si="4"/>
        <v>5</v>
      </c>
      <c r="AE31" s="67">
        <f t="shared" si="4"/>
        <v>6</v>
      </c>
      <c r="AF31" s="45">
        <f t="shared" si="4"/>
        <v>5</v>
      </c>
      <c r="AG31" s="22">
        <f t="shared" si="4"/>
        <v>5</v>
      </c>
      <c r="AH31" s="22">
        <f t="shared" si="4"/>
        <v>6</v>
      </c>
      <c r="AI31" s="22">
        <f t="shared" si="4"/>
        <v>5</v>
      </c>
      <c r="AJ31" s="22">
        <f t="shared" si="4"/>
        <v>6</v>
      </c>
      <c r="AK31" s="22">
        <f t="shared" si="4"/>
        <v>5</v>
      </c>
      <c r="AL31" s="22">
        <f t="shared" si="4"/>
        <v>5</v>
      </c>
      <c r="AM31" s="22">
        <f t="shared" si="4"/>
        <v>5</v>
      </c>
      <c r="AN31" s="22">
        <f t="shared" si="4"/>
        <v>5</v>
      </c>
      <c r="AO31" s="22">
        <f t="shared" si="4"/>
        <v>5</v>
      </c>
      <c r="AP31" s="22">
        <f t="shared" si="4"/>
        <v>6</v>
      </c>
      <c r="AQ31" s="22">
        <f t="shared" si="4"/>
        <v>5</v>
      </c>
      <c r="AR31" s="22">
        <f t="shared" si="4"/>
        <v>5</v>
      </c>
      <c r="AS31" s="22">
        <f t="shared" si="4"/>
        <v>5</v>
      </c>
      <c r="AT31" s="22">
        <f t="shared" si="4"/>
        <v>6</v>
      </c>
      <c r="AU31" s="22">
        <f t="shared" si="4"/>
        <v>6</v>
      </c>
      <c r="AV31" s="22">
        <f t="shared" si="4"/>
        <v>240</v>
      </c>
    </row>
    <row r="32" spans="1:48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28"/>
    </row>
    <row r="33" spans="1:48" x14ac:dyDescent="0.25">
      <c r="A33" s="22" t="s">
        <v>287</v>
      </c>
      <c r="B33" s="12"/>
      <c r="C33" s="128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30"/>
    </row>
    <row r="34" spans="1:48" x14ac:dyDescent="0.25">
      <c r="A34" s="19" t="s">
        <v>101</v>
      </c>
      <c r="B34" s="19"/>
      <c r="C34" s="18"/>
      <c r="D34" s="18"/>
      <c r="E34" s="20"/>
      <c r="F34" s="20"/>
      <c r="G34" s="20"/>
      <c r="H34" s="20"/>
      <c r="I34" s="18"/>
      <c r="J34" s="18"/>
      <c r="K34" s="18"/>
      <c r="L34" s="18"/>
      <c r="M34" s="18"/>
      <c r="N34" s="18"/>
      <c r="O34" s="18"/>
      <c r="P34" s="20">
        <v>1</v>
      </c>
      <c r="Q34" s="18"/>
      <c r="R34" s="18"/>
      <c r="S34" s="18"/>
      <c r="T34" s="18"/>
      <c r="U34" s="18">
        <v>1</v>
      </c>
      <c r="V34" s="18"/>
      <c r="W34" s="18"/>
      <c r="X34" s="18">
        <v>1</v>
      </c>
      <c r="Y34" s="18"/>
      <c r="Z34" s="18"/>
      <c r="AA34" s="18"/>
      <c r="AB34" s="18">
        <v>1</v>
      </c>
      <c r="AC34" s="20"/>
      <c r="AD34" s="20"/>
      <c r="AE34" s="18">
        <v>1</v>
      </c>
      <c r="AF34" s="18"/>
      <c r="AG34" s="18">
        <v>1</v>
      </c>
      <c r="AH34" s="18">
        <v>1</v>
      </c>
      <c r="AI34" s="18"/>
      <c r="AJ34" s="18"/>
      <c r="AK34" s="18"/>
      <c r="AL34" s="18"/>
      <c r="AM34" s="18">
        <v>1</v>
      </c>
      <c r="AN34" s="18"/>
      <c r="AO34" s="18"/>
      <c r="AP34" s="18">
        <v>1</v>
      </c>
      <c r="AQ34" s="18"/>
      <c r="AR34" s="18"/>
      <c r="AS34" s="18"/>
      <c r="AT34" s="18"/>
      <c r="AU34" s="18"/>
      <c r="AV34" s="22">
        <f>SUM(C34:AU34)</f>
        <v>9</v>
      </c>
    </row>
    <row r="35" spans="1:48" x14ac:dyDescent="0.25">
      <c r="A35" s="124" t="s">
        <v>288</v>
      </c>
      <c r="B35" s="124"/>
      <c r="C35" s="22">
        <f t="shared" ref="C35:AV35" si="5">C34</f>
        <v>0</v>
      </c>
      <c r="D35" s="21">
        <f t="shared" si="5"/>
        <v>0</v>
      </c>
      <c r="E35" s="116">
        <f t="shared" si="5"/>
        <v>0</v>
      </c>
      <c r="F35" s="116">
        <f t="shared" si="5"/>
        <v>0</v>
      </c>
      <c r="G35" s="116">
        <f t="shared" si="5"/>
        <v>0</v>
      </c>
      <c r="H35" s="116">
        <f t="shared" si="5"/>
        <v>0</v>
      </c>
      <c r="I35" s="45">
        <f t="shared" si="5"/>
        <v>0</v>
      </c>
      <c r="J35" s="22">
        <f t="shared" si="5"/>
        <v>0</v>
      </c>
      <c r="K35" s="45">
        <f t="shared" si="5"/>
        <v>0</v>
      </c>
      <c r="L35" s="22">
        <f t="shared" si="5"/>
        <v>0</v>
      </c>
      <c r="M35" s="45">
        <f t="shared" si="5"/>
        <v>0</v>
      </c>
      <c r="N35" s="22">
        <f t="shared" si="5"/>
        <v>0</v>
      </c>
      <c r="O35" s="45">
        <f t="shared" si="5"/>
        <v>0</v>
      </c>
      <c r="P35" s="116">
        <f t="shared" si="5"/>
        <v>1</v>
      </c>
      <c r="Q35" s="45">
        <f t="shared" si="5"/>
        <v>0</v>
      </c>
      <c r="R35" s="22">
        <f t="shared" si="5"/>
        <v>0</v>
      </c>
      <c r="S35" s="45">
        <f t="shared" si="5"/>
        <v>0</v>
      </c>
      <c r="T35" s="22">
        <f t="shared" si="5"/>
        <v>0</v>
      </c>
      <c r="U35" s="45">
        <f t="shared" si="5"/>
        <v>1</v>
      </c>
      <c r="V35" s="22">
        <f t="shared" si="5"/>
        <v>0</v>
      </c>
      <c r="W35" s="45">
        <f t="shared" si="5"/>
        <v>0</v>
      </c>
      <c r="X35" s="22">
        <f t="shared" si="5"/>
        <v>1</v>
      </c>
      <c r="Y35" s="45">
        <f t="shared" si="5"/>
        <v>0</v>
      </c>
      <c r="Z35" s="22">
        <f t="shared" si="5"/>
        <v>0</v>
      </c>
      <c r="AA35" s="45">
        <f t="shared" si="5"/>
        <v>0</v>
      </c>
      <c r="AB35" s="21">
        <f t="shared" si="5"/>
        <v>1</v>
      </c>
      <c r="AC35" s="116"/>
      <c r="AD35" s="116"/>
      <c r="AE35" s="67">
        <f t="shared" si="5"/>
        <v>1</v>
      </c>
      <c r="AF35" s="45"/>
      <c r="AG35" s="22">
        <f t="shared" si="5"/>
        <v>1</v>
      </c>
      <c r="AH35" s="22">
        <f t="shared" si="5"/>
        <v>1</v>
      </c>
      <c r="AI35" s="22">
        <f t="shared" si="5"/>
        <v>0</v>
      </c>
      <c r="AJ35" s="22">
        <f t="shared" si="5"/>
        <v>0</v>
      </c>
      <c r="AK35" s="22">
        <f t="shared" si="5"/>
        <v>0</v>
      </c>
      <c r="AL35" s="22">
        <f t="shared" si="5"/>
        <v>0</v>
      </c>
      <c r="AM35" s="22">
        <f t="shared" si="5"/>
        <v>1</v>
      </c>
      <c r="AN35" s="22">
        <f t="shared" si="5"/>
        <v>0</v>
      </c>
      <c r="AO35" s="22">
        <f t="shared" si="5"/>
        <v>0</v>
      </c>
      <c r="AP35" s="22">
        <f t="shared" si="5"/>
        <v>1</v>
      </c>
      <c r="AQ35" s="22">
        <f t="shared" si="5"/>
        <v>0</v>
      </c>
      <c r="AR35" s="22">
        <f t="shared" si="5"/>
        <v>0</v>
      </c>
      <c r="AS35" s="22">
        <f t="shared" si="5"/>
        <v>0</v>
      </c>
      <c r="AT35" s="22">
        <f t="shared" si="5"/>
        <v>0</v>
      </c>
      <c r="AU35" s="22">
        <f t="shared" si="5"/>
        <v>0</v>
      </c>
      <c r="AV35" s="22">
        <f t="shared" si="5"/>
        <v>9</v>
      </c>
    </row>
    <row r="36" spans="1:4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28"/>
    </row>
    <row r="37" spans="1:48" s="3" customFormat="1" x14ac:dyDescent="0.25">
      <c r="A37" s="28"/>
      <c r="B37" s="13"/>
      <c r="C37" s="28"/>
      <c r="D37" s="28"/>
      <c r="E37" s="28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28"/>
    </row>
    <row r="38" spans="1:48" x14ac:dyDescent="0.25">
      <c r="A38" s="124" t="s">
        <v>6</v>
      </c>
      <c r="B38" s="124"/>
      <c r="C38" s="22">
        <f t="shared" ref="C38:AV38" si="6">C35+C31+C21</f>
        <v>20</v>
      </c>
      <c r="D38" s="22">
        <f t="shared" si="6"/>
        <v>25</v>
      </c>
      <c r="E38" s="22">
        <f t="shared" si="6"/>
        <v>21</v>
      </c>
      <c r="F38" s="22">
        <f t="shared" si="6"/>
        <v>18</v>
      </c>
      <c r="G38" s="22">
        <f t="shared" si="6"/>
        <v>18</v>
      </c>
      <c r="H38" s="22">
        <f t="shared" si="6"/>
        <v>15</v>
      </c>
      <c r="I38" s="22">
        <f t="shared" si="6"/>
        <v>20</v>
      </c>
      <c r="J38" s="22">
        <f t="shared" si="6"/>
        <v>31</v>
      </c>
      <c r="K38" s="22">
        <f t="shared" si="6"/>
        <v>22</v>
      </c>
      <c r="L38" s="22">
        <f t="shared" si="6"/>
        <v>23</v>
      </c>
      <c r="M38" s="22">
        <f t="shared" si="6"/>
        <v>24</v>
      </c>
      <c r="N38" s="22">
        <f t="shared" si="6"/>
        <v>23</v>
      </c>
      <c r="O38" s="22">
        <f t="shared" si="6"/>
        <v>28</v>
      </c>
      <c r="P38" s="22">
        <f t="shared" si="6"/>
        <v>21</v>
      </c>
      <c r="Q38" s="22">
        <f t="shared" si="6"/>
        <v>29</v>
      </c>
      <c r="R38" s="22">
        <f t="shared" si="6"/>
        <v>21</v>
      </c>
      <c r="S38" s="22">
        <f t="shared" si="6"/>
        <v>20</v>
      </c>
      <c r="T38" s="22">
        <f t="shared" si="6"/>
        <v>19</v>
      </c>
      <c r="U38" s="22">
        <f t="shared" si="6"/>
        <v>23</v>
      </c>
      <c r="V38" s="22">
        <f t="shared" si="6"/>
        <v>18</v>
      </c>
      <c r="W38" s="22">
        <f t="shared" si="6"/>
        <v>18</v>
      </c>
      <c r="X38" s="22">
        <f t="shared" si="6"/>
        <v>21</v>
      </c>
      <c r="Y38" s="22">
        <f t="shared" si="6"/>
        <v>17</v>
      </c>
      <c r="Z38" s="22">
        <f t="shared" si="6"/>
        <v>21</v>
      </c>
      <c r="AA38" s="22">
        <f t="shared" si="6"/>
        <v>17</v>
      </c>
      <c r="AB38" s="22">
        <f t="shared" si="6"/>
        <v>21</v>
      </c>
      <c r="AC38" s="22">
        <f t="shared" si="6"/>
        <v>19</v>
      </c>
      <c r="AD38" s="22"/>
      <c r="AE38" s="22">
        <f t="shared" si="6"/>
        <v>21</v>
      </c>
      <c r="AF38" s="22">
        <f t="shared" si="6"/>
        <v>15</v>
      </c>
      <c r="AG38" s="22">
        <f t="shared" si="6"/>
        <v>21</v>
      </c>
      <c r="AH38" s="22">
        <f t="shared" si="6"/>
        <v>32</v>
      </c>
      <c r="AI38" s="22">
        <f t="shared" si="6"/>
        <v>22</v>
      </c>
      <c r="AJ38" s="22">
        <f t="shared" si="6"/>
        <v>27</v>
      </c>
      <c r="AK38" s="22">
        <f t="shared" si="6"/>
        <v>16</v>
      </c>
      <c r="AL38" s="22">
        <f t="shared" si="6"/>
        <v>28</v>
      </c>
      <c r="AM38" s="22">
        <f t="shared" si="6"/>
        <v>20</v>
      </c>
      <c r="AN38" s="22">
        <f t="shared" si="6"/>
        <v>25</v>
      </c>
      <c r="AO38" s="22">
        <f t="shared" si="6"/>
        <v>23</v>
      </c>
      <c r="AP38" s="22">
        <f t="shared" si="6"/>
        <v>34</v>
      </c>
      <c r="AQ38" s="22">
        <f t="shared" si="6"/>
        <v>17</v>
      </c>
      <c r="AR38" s="22">
        <f t="shared" si="6"/>
        <v>20</v>
      </c>
      <c r="AS38" s="22">
        <f t="shared" si="6"/>
        <v>26</v>
      </c>
      <c r="AT38" s="22">
        <f t="shared" si="6"/>
        <v>19</v>
      </c>
      <c r="AU38" s="22">
        <f t="shared" si="6"/>
        <v>22</v>
      </c>
      <c r="AV38" s="22">
        <f t="shared" si="6"/>
        <v>981</v>
      </c>
    </row>
    <row r="39" spans="1:48" x14ac:dyDescent="0.25">
      <c r="A39" s="15"/>
      <c r="C39" s="33"/>
      <c r="D39" s="33"/>
      <c r="E39" s="33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3"/>
    </row>
    <row r="40" spans="1:48" ht="18" hidden="1" customHeight="1" thickBot="1" x14ac:dyDescent="0.3">
      <c r="A40" s="139" t="s">
        <v>7</v>
      </c>
      <c r="B40" s="139"/>
      <c r="C40" s="14">
        <f>C38+C7</f>
        <v>20</v>
      </c>
      <c r="D40" s="14">
        <f>D38+D7</f>
        <v>25</v>
      </c>
      <c r="E40" s="14"/>
      <c r="F40" s="14">
        <f>F38+F7</f>
        <v>18</v>
      </c>
      <c r="G40" s="14">
        <f>G38+G7</f>
        <v>18</v>
      </c>
      <c r="H40" s="14"/>
      <c r="I40" s="14">
        <f t="shared" ref="I40:O40" si="7">I38+I7</f>
        <v>20</v>
      </c>
      <c r="J40" s="14">
        <f t="shared" si="7"/>
        <v>31</v>
      </c>
      <c r="K40" s="14">
        <f t="shared" si="7"/>
        <v>22</v>
      </c>
      <c r="L40" s="14">
        <f t="shared" si="7"/>
        <v>23</v>
      </c>
      <c r="M40" s="14">
        <f t="shared" si="7"/>
        <v>24</v>
      </c>
      <c r="N40" s="14">
        <f t="shared" si="7"/>
        <v>23</v>
      </c>
      <c r="O40" s="14">
        <f t="shared" si="7"/>
        <v>28</v>
      </c>
      <c r="P40" s="14"/>
      <c r="Q40" s="14">
        <f t="shared" ref="Q40:AC40" si="8">Q38+Q7</f>
        <v>29</v>
      </c>
      <c r="R40" s="14">
        <f t="shared" si="8"/>
        <v>21</v>
      </c>
      <c r="S40" s="14">
        <f t="shared" si="8"/>
        <v>20</v>
      </c>
      <c r="T40" s="14">
        <f t="shared" si="8"/>
        <v>19</v>
      </c>
      <c r="U40" s="14">
        <f t="shared" si="8"/>
        <v>23</v>
      </c>
      <c r="V40" s="14">
        <f t="shared" si="8"/>
        <v>18</v>
      </c>
      <c r="W40" s="14">
        <f t="shared" si="8"/>
        <v>18</v>
      </c>
      <c r="X40" s="14">
        <f t="shared" si="8"/>
        <v>21</v>
      </c>
      <c r="Y40" s="14">
        <f t="shared" si="8"/>
        <v>17</v>
      </c>
      <c r="Z40" s="14">
        <f t="shared" si="8"/>
        <v>21</v>
      </c>
      <c r="AA40" s="14">
        <f t="shared" si="8"/>
        <v>17</v>
      </c>
      <c r="AB40" s="14">
        <f t="shared" si="8"/>
        <v>21</v>
      </c>
      <c r="AC40" s="14">
        <f t="shared" si="8"/>
        <v>19</v>
      </c>
      <c r="AD40" s="14"/>
      <c r="AE40" s="14">
        <f t="shared" ref="AE40:AV40" si="9">AE38+AE7</f>
        <v>21</v>
      </c>
      <c r="AF40" s="14">
        <f t="shared" si="9"/>
        <v>15</v>
      </c>
      <c r="AG40" s="14">
        <f t="shared" si="9"/>
        <v>21</v>
      </c>
      <c r="AH40" s="14">
        <f t="shared" si="9"/>
        <v>32</v>
      </c>
      <c r="AI40" s="14">
        <f t="shared" si="9"/>
        <v>22</v>
      </c>
      <c r="AJ40" s="14">
        <f t="shared" si="9"/>
        <v>27</v>
      </c>
      <c r="AK40" s="14">
        <f t="shared" si="9"/>
        <v>16</v>
      </c>
      <c r="AL40" s="14">
        <f t="shared" si="9"/>
        <v>28</v>
      </c>
      <c r="AM40" s="14">
        <f t="shared" si="9"/>
        <v>20</v>
      </c>
      <c r="AN40" s="14">
        <f t="shared" si="9"/>
        <v>25</v>
      </c>
      <c r="AO40" s="14">
        <f t="shared" si="9"/>
        <v>23</v>
      </c>
      <c r="AP40" s="14">
        <f t="shared" si="9"/>
        <v>34</v>
      </c>
      <c r="AQ40" s="14">
        <f t="shared" si="9"/>
        <v>17</v>
      </c>
      <c r="AR40" s="14">
        <f t="shared" si="9"/>
        <v>20</v>
      </c>
      <c r="AS40" s="14">
        <f t="shared" si="9"/>
        <v>26</v>
      </c>
      <c r="AT40" s="14">
        <f t="shared" si="9"/>
        <v>19</v>
      </c>
      <c r="AU40" s="14">
        <f t="shared" si="9"/>
        <v>22</v>
      </c>
      <c r="AV40" s="14">
        <f t="shared" si="9"/>
        <v>981</v>
      </c>
    </row>
    <row r="43" spans="1:48" hidden="1" x14ac:dyDescent="0.25"/>
    <row r="44" spans="1:48" hidden="1" x14ac:dyDescent="0.25">
      <c r="A44" s="71"/>
      <c r="C44" s="3" t="s">
        <v>159</v>
      </c>
    </row>
  </sheetData>
  <mergeCells count="14">
    <mergeCell ref="AT1:AU1"/>
    <mergeCell ref="A35:B35"/>
    <mergeCell ref="A38:B38"/>
    <mergeCell ref="A40:B40"/>
    <mergeCell ref="AA1:AB1"/>
    <mergeCell ref="A2:B2"/>
    <mergeCell ref="A7:B7"/>
    <mergeCell ref="A10:B10"/>
    <mergeCell ref="A21:B21"/>
    <mergeCell ref="A31:B31"/>
    <mergeCell ref="C11:AV11"/>
    <mergeCell ref="C23:AV23"/>
    <mergeCell ref="C33:AV33"/>
    <mergeCell ref="X1:Y1"/>
  </mergeCells>
  <pageMargins left="0.15748031496062992" right="0.15748031496062992" top="0.51181102362204722" bottom="0.74803149606299213" header="0.31496062992125984" footer="0.31496062992125984"/>
  <pageSetup paperSize="9" scale="53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I42"/>
  <sheetViews>
    <sheetView topLeftCell="A10" zoomScale="79" zoomScaleNormal="79" workbookViewId="0">
      <selection activeCell="C37" sqref="C37"/>
    </sheetView>
  </sheetViews>
  <sheetFormatPr defaultRowHeight="15.75" x14ac:dyDescent="0.25"/>
  <cols>
    <col min="1" max="1" width="51" style="3" customWidth="1"/>
    <col min="2" max="2" width="10.75" style="3" hidden="1" customWidth="1"/>
    <col min="3" max="4" width="10.75" style="3" customWidth="1"/>
    <col min="5" max="6" width="12.125" style="3" customWidth="1"/>
    <col min="7" max="20" width="10.75" style="3" customWidth="1"/>
    <col min="21" max="1023" width="8.75" style="3" customWidth="1"/>
  </cols>
  <sheetData>
    <row r="1" spans="1:20" ht="18.75" x14ac:dyDescent="0.3">
      <c r="A1" s="142" t="s">
        <v>160</v>
      </c>
      <c r="B1" s="142"/>
      <c r="C1" s="142"/>
      <c r="D1" s="142"/>
      <c r="E1" s="142"/>
      <c r="F1" s="142"/>
      <c r="G1" s="142"/>
      <c r="T1" s="40" t="s">
        <v>161</v>
      </c>
    </row>
    <row r="2" spans="1:20" x14ac:dyDescent="0.25">
      <c r="B2" s="33"/>
      <c r="C2" s="33"/>
    </row>
    <row r="3" spans="1:20" ht="43.5" hidden="1" customHeight="1" x14ac:dyDescent="0.25">
      <c r="A3" s="131" t="s">
        <v>0</v>
      </c>
      <c r="B3" s="131"/>
      <c r="C3" s="72" t="s">
        <v>162</v>
      </c>
      <c r="D3" s="72" t="s">
        <v>163</v>
      </c>
      <c r="E3" s="43" t="s">
        <v>164</v>
      </c>
      <c r="F3" s="72" t="s">
        <v>165</v>
      </c>
      <c r="G3" s="72" t="s">
        <v>166</v>
      </c>
      <c r="H3" s="43" t="s">
        <v>167</v>
      </c>
      <c r="I3" s="72" t="s">
        <v>168</v>
      </c>
      <c r="J3" s="72" t="s">
        <v>169</v>
      </c>
      <c r="K3" s="72" t="s">
        <v>170</v>
      </c>
      <c r="L3" s="72" t="s">
        <v>171</v>
      </c>
      <c r="M3" s="72" t="s">
        <v>172</v>
      </c>
      <c r="N3" s="43" t="s">
        <v>173</v>
      </c>
      <c r="O3" s="43" t="s">
        <v>174</v>
      </c>
      <c r="P3" s="43" t="s">
        <v>175</v>
      </c>
      <c r="Q3" s="72" t="s">
        <v>176</v>
      </c>
      <c r="R3" s="43" t="s">
        <v>177</v>
      </c>
      <c r="S3" s="43" t="s">
        <v>177</v>
      </c>
      <c r="T3" s="43" t="s">
        <v>86</v>
      </c>
    </row>
    <row r="4" spans="1:20" hidden="1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idden="1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idden="1" x14ac:dyDescent="0.25">
      <c r="A6" s="7" t="s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idden="1" x14ac:dyDescent="0.25">
      <c r="A7" s="7" t="s">
        <v>4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idden="1" x14ac:dyDescent="0.25">
      <c r="A8" s="132" t="s">
        <v>5</v>
      </c>
      <c r="B8" s="132"/>
      <c r="C8" s="16">
        <f t="shared" ref="C8:T8" si="0">SUM(C4:C7)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ref="R8" si="1">SUM(R4:R7)</f>
        <v>0</v>
      </c>
      <c r="S8" s="16">
        <f t="shared" si="0"/>
        <v>0</v>
      </c>
      <c r="T8" s="16">
        <f t="shared" si="0"/>
        <v>0</v>
      </c>
    </row>
    <row r="9" spans="1:20" hidden="1" x14ac:dyDescent="0.25">
      <c r="A9" s="30"/>
      <c r="B9" s="3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5.5" x14ac:dyDescent="0.25">
      <c r="A10" s="131" t="s">
        <v>277</v>
      </c>
      <c r="B10" s="131"/>
      <c r="C10" s="44" t="s">
        <v>218</v>
      </c>
      <c r="D10" s="44" t="s">
        <v>231</v>
      </c>
      <c r="E10" s="44" t="s">
        <v>219</v>
      </c>
      <c r="F10" s="44" t="s">
        <v>220</v>
      </c>
      <c r="G10" s="44" t="s">
        <v>166</v>
      </c>
      <c r="H10" s="44" t="s">
        <v>167</v>
      </c>
      <c r="I10" s="44" t="s">
        <v>168</v>
      </c>
      <c r="J10" s="44" t="s">
        <v>169</v>
      </c>
      <c r="K10" s="44" t="s">
        <v>170</v>
      </c>
      <c r="L10" s="44" t="s">
        <v>221</v>
      </c>
      <c r="M10" s="44" t="s">
        <v>172</v>
      </c>
      <c r="N10" s="44" t="s">
        <v>222</v>
      </c>
      <c r="O10" s="44" t="s">
        <v>174</v>
      </c>
      <c r="P10" s="44" t="s">
        <v>223</v>
      </c>
      <c r="Q10" s="44" t="s">
        <v>176</v>
      </c>
      <c r="R10" s="44" t="s">
        <v>177</v>
      </c>
      <c r="S10" s="44" t="s">
        <v>230</v>
      </c>
      <c r="T10" s="43" t="s">
        <v>86</v>
      </c>
    </row>
    <row r="11" spans="1:20" s="13" customFormat="1" x14ac:dyDescent="0.25">
      <c r="A11" s="11" t="s">
        <v>279</v>
      </c>
      <c r="B11" s="11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7"/>
    </row>
    <row r="12" spans="1:20" x14ac:dyDescent="0.25">
      <c r="A12" s="12" t="s">
        <v>88</v>
      </c>
      <c r="B12" s="1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x14ac:dyDescent="0.25">
      <c r="A13" s="12" t="s">
        <v>181</v>
      </c>
      <c r="B13" s="12"/>
      <c r="C13" s="18">
        <v>4</v>
      </c>
      <c r="D13" s="18">
        <v>4</v>
      </c>
      <c r="E13" s="18">
        <v>8</v>
      </c>
      <c r="F13" s="18">
        <v>3</v>
      </c>
      <c r="G13" s="18">
        <v>3</v>
      </c>
      <c r="H13" s="18">
        <v>9</v>
      </c>
      <c r="I13" s="18">
        <v>4</v>
      </c>
      <c r="J13" s="18">
        <v>4</v>
      </c>
      <c r="K13" s="18">
        <v>4</v>
      </c>
      <c r="L13" s="18">
        <v>4</v>
      </c>
      <c r="M13" s="18">
        <v>4</v>
      </c>
      <c r="N13" s="18">
        <v>6</v>
      </c>
      <c r="O13" s="18">
        <v>7</v>
      </c>
      <c r="P13" s="18">
        <v>7</v>
      </c>
      <c r="Q13" s="18">
        <v>6</v>
      </c>
      <c r="R13" s="18">
        <v>5</v>
      </c>
      <c r="S13" s="18">
        <v>6</v>
      </c>
      <c r="T13" s="22">
        <f>SUM(C13:S13)</f>
        <v>88</v>
      </c>
    </row>
    <row r="14" spans="1:20" x14ac:dyDescent="0.25">
      <c r="A14" s="12" t="s">
        <v>182</v>
      </c>
      <c r="B14" s="12"/>
      <c r="C14" s="18">
        <v>1</v>
      </c>
      <c r="D14" s="18">
        <v>1</v>
      </c>
      <c r="E14" s="18">
        <v>2</v>
      </c>
      <c r="F14" s="18">
        <v>1</v>
      </c>
      <c r="G14" s="18">
        <v>1</v>
      </c>
      <c r="H14" s="18">
        <v>2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2</v>
      </c>
      <c r="P14" s="18">
        <v>1</v>
      </c>
      <c r="Q14" s="18">
        <v>2</v>
      </c>
      <c r="R14" s="18">
        <v>1</v>
      </c>
      <c r="S14" s="18">
        <v>2</v>
      </c>
      <c r="T14" s="22">
        <f>SUM(C14:S14)</f>
        <v>22</v>
      </c>
    </row>
    <row r="15" spans="1:20" x14ac:dyDescent="0.25">
      <c r="A15" s="12" t="s">
        <v>89</v>
      </c>
      <c r="B15" s="1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35.450000000000003" customHeight="1" x14ac:dyDescent="0.25">
      <c r="A16" s="86" t="s">
        <v>232</v>
      </c>
      <c r="B16" s="1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x14ac:dyDescent="0.25">
      <c r="A17" s="12" t="s">
        <v>90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25">
      <c r="A18" s="12" t="s">
        <v>91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5">
      <c r="A19" s="12" t="s">
        <v>92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25">
      <c r="A20" s="12" t="s">
        <v>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5">
      <c r="A21" s="133" t="s">
        <v>280</v>
      </c>
      <c r="B21" s="133"/>
      <c r="C21" s="22">
        <f t="shared" ref="C21:T21" si="2">SUM(C12:C20)</f>
        <v>5</v>
      </c>
      <c r="D21" s="22">
        <f t="shared" si="2"/>
        <v>5</v>
      </c>
      <c r="E21" s="22">
        <f t="shared" si="2"/>
        <v>10</v>
      </c>
      <c r="F21" s="22">
        <f t="shared" si="2"/>
        <v>4</v>
      </c>
      <c r="G21" s="22">
        <f t="shared" si="2"/>
        <v>4</v>
      </c>
      <c r="H21" s="22">
        <f t="shared" si="2"/>
        <v>11</v>
      </c>
      <c r="I21" s="22">
        <f t="shared" si="2"/>
        <v>5</v>
      </c>
      <c r="J21" s="22">
        <f t="shared" si="2"/>
        <v>5</v>
      </c>
      <c r="K21" s="22">
        <f t="shared" si="2"/>
        <v>5</v>
      </c>
      <c r="L21" s="22">
        <f t="shared" si="2"/>
        <v>5</v>
      </c>
      <c r="M21" s="22">
        <f t="shared" si="2"/>
        <v>5</v>
      </c>
      <c r="N21" s="22">
        <f t="shared" si="2"/>
        <v>7</v>
      </c>
      <c r="O21" s="22">
        <f t="shared" si="2"/>
        <v>9</v>
      </c>
      <c r="P21" s="22">
        <f t="shared" si="2"/>
        <v>8</v>
      </c>
      <c r="Q21" s="22">
        <f t="shared" si="2"/>
        <v>8</v>
      </c>
      <c r="R21" s="22">
        <f t="shared" si="2"/>
        <v>6</v>
      </c>
      <c r="S21" s="22">
        <f t="shared" si="2"/>
        <v>8</v>
      </c>
      <c r="T21" s="22">
        <f t="shared" si="2"/>
        <v>110</v>
      </c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22" t="s">
        <v>285</v>
      </c>
      <c r="B23" s="12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</row>
    <row r="24" spans="1:20" x14ac:dyDescent="0.25">
      <c r="A24" s="12" t="s">
        <v>94</v>
      </c>
      <c r="B24" s="12"/>
      <c r="C24" s="18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s="12" t="s">
        <v>95</v>
      </c>
      <c r="B25" s="1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x14ac:dyDescent="0.25">
      <c r="A26" s="12" t="s">
        <v>96</v>
      </c>
      <c r="B26" s="12"/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22">
        <f>SUM(C26:S26)</f>
        <v>17</v>
      </c>
    </row>
    <row r="27" spans="1:20" x14ac:dyDescent="0.25">
      <c r="A27" s="12" t="s">
        <v>97</v>
      </c>
      <c r="B27" s="1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x14ac:dyDescent="0.25">
      <c r="A28" s="12" t="s">
        <v>98</v>
      </c>
      <c r="B28" s="1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x14ac:dyDescent="0.25">
      <c r="A29" s="12" t="s">
        <v>99</v>
      </c>
      <c r="B29" s="12"/>
      <c r="C29" s="73"/>
      <c r="D29" s="73"/>
      <c r="E29" s="73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x14ac:dyDescent="0.25">
      <c r="A30" s="19" t="s">
        <v>100</v>
      </c>
      <c r="B30" s="19"/>
      <c r="C30" s="20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124" t="s">
        <v>286</v>
      </c>
      <c r="B31" s="124"/>
      <c r="C31" s="22">
        <f t="shared" ref="C31:T31" si="3">SUM(C24:C30)</f>
        <v>1</v>
      </c>
      <c r="D31" s="22">
        <f t="shared" si="3"/>
        <v>1</v>
      </c>
      <c r="E31" s="22">
        <f t="shared" si="3"/>
        <v>1</v>
      </c>
      <c r="F31" s="22">
        <f t="shared" si="3"/>
        <v>1</v>
      </c>
      <c r="G31" s="22">
        <f t="shared" si="3"/>
        <v>1</v>
      </c>
      <c r="H31" s="22">
        <f t="shared" si="3"/>
        <v>1</v>
      </c>
      <c r="I31" s="22">
        <f t="shared" si="3"/>
        <v>1</v>
      </c>
      <c r="J31" s="22">
        <f t="shared" si="3"/>
        <v>1</v>
      </c>
      <c r="K31" s="22">
        <f t="shared" si="3"/>
        <v>1</v>
      </c>
      <c r="L31" s="22">
        <f t="shared" si="3"/>
        <v>1</v>
      </c>
      <c r="M31" s="22">
        <f t="shared" si="3"/>
        <v>1</v>
      </c>
      <c r="N31" s="22">
        <f t="shared" si="3"/>
        <v>1</v>
      </c>
      <c r="O31" s="22">
        <f t="shared" si="3"/>
        <v>1</v>
      </c>
      <c r="P31" s="22">
        <f t="shared" si="3"/>
        <v>1</v>
      </c>
      <c r="Q31" s="22">
        <f t="shared" si="3"/>
        <v>1</v>
      </c>
      <c r="R31" s="22">
        <f t="shared" ref="R31" si="4">SUM(R24:R30)</f>
        <v>1</v>
      </c>
      <c r="S31" s="22">
        <f t="shared" si="3"/>
        <v>1</v>
      </c>
      <c r="T31" s="22">
        <f t="shared" si="3"/>
        <v>17</v>
      </c>
    </row>
    <row r="32" spans="1:20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x14ac:dyDescent="0.25">
      <c r="A33" s="22" t="s">
        <v>287</v>
      </c>
      <c r="B33" s="12"/>
      <c r="C33" s="128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30"/>
    </row>
    <row r="34" spans="1:20" x14ac:dyDescent="0.25">
      <c r="A34" s="19" t="s">
        <v>101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2"/>
    </row>
    <row r="35" spans="1:20" x14ac:dyDescent="0.25">
      <c r="A35" s="124" t="s">
        <v>288</v>
      </c>
      <c r="B35" s="124"/>
      <c r="C35" s="22">
        <f t="shared" ref="C35:T35" si="5">C34</f>
        <v>0</v>
      </c>
      <c r="D35" s="22">
        <f t="shared" si="5"/>
        <v>0</v>
      </c>
      <c r="E35" s="22">
        <f t="shared" si="5"/>
        <v>0</v>
      </c>
      <c r="F35" s="22">
        <f t="shared" si="5"/>
        <v>0</v>
      </c>
      <c r="G35" s="22">
        <f t="shared" si="5"/>
        <v>0</v>
      </c>
      <c r="H35" s="22">
        <f t="shared" si="5"/>
        <v>0</v>
      </c>
      <c r="I35" s="22">
        <f t="shared" si="5"/>
        <v>0</v>
      </c>
      <c r="J35" s="22">
        <f t="shared" si="5"/>
        <v>0</v>
      </c>
      <c r="K35" s="22">
        <f t="shared" si="5"/>
        <v>0</v>
      </c>
      <c r="L35" s="22">
        <f t="shared" si="5"/>
        <v>0</v>
      </c>
      <c r="M35" s="22">
        <f t="shared" si="5"/>
        <v>0</v>
      </c>
      <c r="N35" s="22">
        <f t="shared" si="5"/>
        <v>0</v>
      </c>
      <c r="O35" s="22">
        <f t="shared" si="5"/>
        <v>0</v>
      </c>
      <c r="P35" s="22">
        <f t="shared" si="5"/>
        <v>0</v>
      </c>
      <c r="Q35" s="22">
        <f t="shared" si="5"/>
        <v>0</v>
      </c>
      <c r="R35" s="22">
        <f t="shared" ref="R35" si="6">R34</f>
        <v>0</v>
      </c>
      <c r="S35" s="22">
        <f t="shared" si="5"/>
        <v>0</v>
      </c>
      <c r="T35" s="22">
        <f t="shared" si="5"/>
        <v>0</v>
      </c>
    </row>
    <row r="36" spans="1:2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3" customFormat="1" x14ac:dyDescent="0.25">
      <c r="A37" s="28"/>
      <c r="B37" s="13"/>
      <c r="C37" s="2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x14ac:dyDescent="0.25">
      <c r="A38" s="124" t="s">
        <v>6</v>
      </c>
      <c r="B38" s="124"/>
      <c r="C38" s="22">
        <f t="shared" ref="C38:T38" si="7">C35+C31+C21</f>
        <v>6</v>
      </c>
      <c r="D38" s="22">
        <f t="shared" si="7"/>
        <v>6</v>
      </c>
      <c r="E38" s="22">
        <f t="shared" si="7"/>
        <v>11</v>
      </c>
      <c r="F38" s="22">
        <f t="shared" si="7"/>
        <v>5</v>
      </c>
      <c r="G38" s="22">
        <f t="shared" si="7"/>
        <v>5</v>
      </c>
      <c r="H38" s="22">
        <f t="shared" si="7"/>
        <v>12</v>
      </c>
      <c r="I38" s="22">
        <f t="shared" si="7"/>
        <v>6</v>
      </c>
      <c r="J38" s="22">
        <f t="shared" si="7"/>
        <v>6</v>
      </c>
      <c r="K38" s="22">
        <f t="shared" si="7"/>
        <v>6</v>
      </c>
      <c r="L38" s="22">
        <f t="shared" si="7"/>
        <v>6</v>
      </c>
      <c r="M38" s="22">
        <f t="shared" si="7"/>
        <v>6</v>
      </c>
      <c r="N38" s="22">
        <f t="shared" si="7"/>
        <v>8</v>
      </c>
      <c r="O38" s="22">
        <f t="shared" si="7"/>
        <v>10</v>
      </c>
      <c r="P38" s="22">
        <f t="shared" si="7"/>
        <v>9</v>
      </c>
      <c r="Q38" s="22">
        <f t="shared" si="7"/>
        <v>9</v>
      </c>
      <c r="R38" s="22">
        <f t="shared" ref="R38" si="8">R35+R31+R21</f>
        <v>7</v>
      </c>
      <c r="S38" s="22">
        <f t="shared" si="7"/>
        <v>9</v>
      </c>
      <c r="T38" s="22">
        <f t="shared" si="7"/>
        <v>127</v>
      </c>
    </row>
    <row r="39" spans="1:20" x14ac:dyDescent="0.25">
      <c r="A39" s="15"/>
      <c r="C39" s="15"/>
    </row>
    <row r="42" spans="1:20" hidden="1" x14ac:dyDescent="0.25">
      <c r="A42" s="74"/>
      <c r="C42" s="3" t="s">
        <v>178</v>
      </c>
    </row>
  </sheetData>
  <mergeCells count="11">
    <mergeCell ref="A35:B35"/>
    <mergeCell ref="A38:B38"/>
    <mergeCell ref="A1:G1"/>
    <mergeCell ref="A3:B3"/>
    <mergeCell ref="A8:B8"/>
    <mergeCell ref="A10:B10"/>
    <mergeCell ref="A21:B21"/>
    <mergeCell ref="A31:B31"/>
    <mergeCell ref="C11:T11"/>
    <mergeCell ref="C23:T23"/>
    <mergeCell ref="C33:T33"/>
  </mergeCells>
  <pageMargins left="0.22" right="0.15748031496062992" top="0.47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FC3B-A0EC-4ECE-A67B-3CE201EA28FE}">
  <sheetPr>
    <pageSetUpPr fitToPage="1"/>
  </sheetPr>
  <dimension ref="A1:AMO41"/>
  <sheetViews>
    <sheetView showZeros="0" topLeftCell="A10" zoomScale="85" zoomScaleNormal="85" workbookViewId="0">
      <selection activeCell="A36" sqref="A36:B36"/>
    </sheetView>
  </sheetViews>
  <sheetFormatPr defaultRowHeight="15.75" x14ac:dyDescent="0.25"/>
  <cols>
    <col min="1" max="1" width="52.125" style="3" customWidth="1"/>
    <col min="2" max="2" width="0.125" style="3" hidden="1" customWidth="1"/>
    <col min="3" max="3" width="9.75" style="3" customWidth="1"/>
    <col min="4" max="6" width="9.125" style="3" customWidth="1"/>
    <col min="7" max="7" width="9.125" style="87" customWidth="1"/>
    <col min="8" max="13" width="9.125" style="3" customWidth="1"/>
    <col min="14" max="14" width="9.125" style="31" customWidth="1"/>
    <col min="15" max="16" width="9.125" style="3" customWidth="1"/>
    <col min="17" max="17" width="9.125" style="87" customWidth="1"/>
    <col min="18" max="18" width="9.125" style="3" customWidth="1"/>
    <col min="19" max="1029" width="8.75" style="3" customWidth="1"/>
  </cols>
  <sheetData>
    <row r="1" spans="1:19" ht="30.75" customHeight="1" x14ac:dyDescent="0.25">
      <c r="A1" s="32" t="s">
        <v>57</v>
      </c>
      <c r="B1" s="33"/>
      <c r="C1" s="33"/>
      <c r="S1" s="3" t="s">
        <v>65</v>
      </c>
    </row>
    <row r="2" spans="1:19" ht="47.25" hidden="1" x14ac:dyDescent="0.25">
      <c r="A2" s="131" t="s">
        <v>0</v>
      </c>
      <c r="B2" s="131"/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17</v>
      </c>
      <c r="L2" s="6" t="s">
        <v>16</v>
      </c>
      <c r="M2" s="6"/>
      <c r="N2" s="6"/>
      <c r="O2" s="6"/>
      <c r="P2" s="6"/>
      <c r="Q2" s="6"/>
      <c r="R2" s="6" t="s">
        <v>18</v>
      </c>
      <c r="S2" s="6" t="s">
        <v>55</v>
      </c>
    </row>
    <row r="3" spans="1:19" hidden="1" x14ac:dyDescent="0.25">
      <c r="A3" s="7" t="s">
        <v>1</v>
      </c>
      <c r="B3" s="7"/>
      <c r="C3" s="7"/>
      <c r="D3" s="7"/>
      <c r="E3" s="7"/>
      <c r="F3" s="7"/>
      <c r="G3" s="76"/>
      <c r="H3" s="7"/>
      <c r="I3" s="7"/>
      <c r="J3" s="7"/>
      <c r="K3" s="7"/>
      <c r="L3" s="7"/>
      <c r="M3" s="7"/>
      <c r="N3" s="8"/>
      <c r="O3" s="7"/>
      <c r="P3" s="7"/>
      <c r="Q3" s="76"/>
      <c r="R3" s="7"/>
      <c r="S3" s="8">
        <f>SUM(C3:R3)</f>
        <v>0</v>
      </c>
    </row>
    <row r="4" spans="1:19" hidden="1" x14ac:dyDescent="0.25">
      <c r="A4" s="7" t="s">
        <v>2</v>
      </c>
      <c r="B4" s="7"/>
      <c r="C4" s="7"/>
      <c r="D4" s="7"/>
      <c r="E4" s="7"/>
      <c r="F4" s="7"/>
      <c r="G4" s="76"/>
      <c r="H4" s="7"/>
      <c r="I4" s="7"/>
      <c r="J4" s="7"/>
      <c r="K4" s="7"/>
      <c r="L4" s="7"/>
      <c r="M4" s="7"/>
      <c r="N4" s="8"/>
      <c r="O4" s="7"/>
      <c r="P4" s="7"/>
      <c r="Q4" s="76"/>
      <c r="R4" s="7"/>
      <c r="S4" s="8">
        <f>SUM(C4:R4)</f>
        <v>0</v>
      </c>
    </row>
    <row r="5" spans="1:19" hidden="1" x14ac:dyDescent="0.25">
      <c r="A5" s="7" t="s">
        <v>3</v>
      </c>
      <c r="B5" s="7"/>
      <c r="C5" s="8">
        <v>1</v>
      </c>
      <c r="D5" s="8">
        <v>1</v>
      </c>
      <c r="E5" s="8">
        <v>1</v>
      </c>
      <c r="F5" s="8">
        <v>1</v>
      </c>
      <c r="G5" s="76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/>
      <c r="N5" s="8"/>
      <c r="O5" s="8"/>
      <c r="P5" s="8"/>
      <c r="Q5" s="76"/>
      <c r="R5" s="8">
        <v>1</v>
      </c>
      <c r="S5" s="8">
        <f>SUM(C5:R5)</f>
        <v>11</v>
      </c>
    </row>
    <row r="6" spans="1:19" ht="15.75" hidden="1" customHeight="1" x14ac:dyDescent="0.25">
      <c r="A6" s="9" t="s">
        <v>4</v>
      </c>
      <c r="B6" s="9"/>
      <c r="C6" s="34"/>
      <c r="D6" s="34"/>
      <c r="E6" s="34"/>
      <c r="F6" s="34"/>
      <c r="G6" s="83"/>
      <c r="H6" s="34"/>
      <c r="I6" s="34"/>
      <c r="J6" s="34"/>
      <c r="K6" s="34"/>
      <c r="L6" s="34"/>
      <c r="M6" s="34"/>
      <c r="N6" s="34"/>
      <c r="O6" s="34"/>
      <c r="P6" s="34"/>
      <c r="Q6" s="83"/>
      <c r="R6" s="34"/>
      <c r="S6" s="34">
        <f>SUM(C6:R6)</f>
        <v>0</v>
      </c>
    </row>
    <row r="7" spans="1:19" ht="15.75" hidden="1" customHeight="1" x14ac:dyDescent="0.25">
      <c r="A7" s="132" t="s">
        <v>5</v>
      </c>
      <c r="B7" s="132"/>
      <c r="C7" s="30">
        <f t="shared" ref="C7:R7" si="0">SUM(C3:C6)</f>
        <v>1</v>
      </c>
      <c r="D7" s="16">
        <f t="shared" si="0"/>
        <v>1</v>
      </c>
      <c r="E7" s="16">
        <f t="shared" si="0"/>
        <v>1</v>
      </c>
      <c r="F7" s="35">
        <f t="shared" si="0"/>
        <v>1</v>
      </c>
      <c r="G7" s="84">
        <f t="shared" si="0"/>
        <v>1</v>
      </c>
      <c r="H7" s="35">
        <f t="shared" si="0"/>
        <v>1</v>
      </c>
      <c r="I7" s="16">
        <f t="shared" si="0"/>
        <v>1</v>
      </c>
      <c r="J7" s="35">
        <f t="shared" si="0"/>
        <v>1</v>
      </c>
      <c r="K7" s="16">
        <f t="shared" si="0"/>
        <v>1</v>
      </c>
      <c r="L7" s="35">
        <f t="shared" si="0"/>
        <v>1</v>
      </c>
      <c r="M7" s="35"/>
      <c r="N7" s="35"/>
      <c r="O7" s="35"/>
      <c r="P7" s="35"/>
      <c r="Q7" s="90"/>
      <c r="R7" s="16">
        <f t="shared" si="0"/>
        <v>1</v>
      </c>
      <c r="S7" s="36">
        <f>SUM(C7:R7)</f>
        <v>11</v>
      </c>
    </row>
    <row r="8" spans="1:19" hidden="1" x14ac:dyDescent="0.25"/>
    <row r="10" spans="1:19" ht="44.45" customHeight="1" x14ac:dyDescent="0.25">
      <c r="A10" s="131" t="s">
        <v>277</v>
      </c>
      <c r="B10" s="131"/>
      <c r="C10" s="25" t="s">
        <v>233</v>
      </c>
      <c r="D10" s="25" t="s">
        <v>234</v>
      </c>
      <c r="E10" s="25" t="s">
        <v>236</v>
      </c>
      <c r="F10" s="25" t="s">
        <v>237</v>
      </c>
      <c r="G10" s="25" t="s">
        <v>235</v>
      </c>
      <c r="H10" s="25" t="s">
        <v>238</v>
      </c>
      <c r="I10" s="25" t="s">
        <v>239</v>
      </c>
      <c r="J10" s="25" t="s">
        <v>240</v>
      </c>
      <c r="K10" s="25" t="s">
        <v>241</v>
      </c>
      <c r="L10" s="25" t="s">
        <v>242</v>
      </c>
      <c r="M10" s="25" t="s">
        <v>243</v>
      </c>
      <c r="N10" s="25" t="s">
        <v>244</v>
      </c>
      <c r="O10" s="25" t="s">
        <v>245</v>
      </c>
      <c r="P10" s="25" t="s">
        <v>246</v>
      </c>
      <c r="Q10" s="25" t="s">
        <v>247</v>
      </c>
      <c r="R10" s="25" t="s">
        <v>248</v>
      </c>
      <c r="S10" s="6" t="s">
        <v>55</v>
      </c>
    </row>
    <row r="11" spans="1:19" s="13" customFormat="1" x14ac:dyDescent="0.25">
      <c r="A11" s="11" t="s">
        <v>279</v>
      </c>
      <c r="B11" s="11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/>
    </row>
    <row r="12" spans="1:19" ht="15.75" customHeight="1" x14ac:dyDescent="0.25">
      <c r="A12" s="12" t="s">
        <v>88</v>
      </c>
      <c r="B12" s="12"/>
      <c r="C12" s="18">
        <v>5</v>
      </c>
      <c r="D12" s="18"/>
      <c r="E12" s="18"/>
      <c r="F12" s="18"/>
      <c r="G12" s="81"/>
      <c r="H12" s="18"/>
      <c r="I12" s="18"/>
      <c r="J12" s="18"/>
      <c r="K12" s="18"/>
      <c r="L12" s="18"/>
      <c r="M12" s="18"/>
      <c r="N12" s="18"/>
      <c r="O12" s="18"/>
      <c r="P12" s="18"/>
      <c r="Q12" s="81"/>
      <c r="R12" s="18"/>
      <c r="S12" s="18">
        <f t="shared" ref="S12:S20" si="1">SUM(C12:R12)</f>
        <v>5</v>
      </c>
    </row>
    <row r="13" spans="1:19" ht="15.75" customHeight="1" x14ac:dyDescent="0.25">
      <c r="A13" s="12" t="s">
        <v>181</v>
      </c>
      <c r="B13" s="12"/>
      <c r="C13" s="18">
        <v>23</v>
      </c>
      <c r="D13" s="18"/>
      <c r="E13" s="18"/>
      <c r="F13" s="18"/>
      <c r="G13" s="81"/>
      <c r="H13" s="18"/>
      <c r="I13" s="18"/>
      <c r="J13" s="18"/>
      <c r="K13" s="18"/>
      <c r="L13" s="18"/>
      <c r="M13" s="18"/>
      <c r="N13" s="18"/>
      <c r="O13" s="18"/>
      <c r="P13" s="18"/>
      <c r="Q13" s="81"/>
      <c r="R13" s="18"/>
      <c r="S13" s="18">
        <f t="shared" si="1"/>
        <v>23</v>
      </c>
    </row>
    <row r="14" spans="1:19" ht="15.75" customHeight="1" x14ac:dyDescent="0.25">
      <c r="A14" s="12" t="s">
        <v>182</v>
      </c>
      <c r="B14" s="12"/>
      <c r="C14" s="18">
        <v>20</v>
      </c>
      <c r="D14" s="18"/>
      <c r="E14" s="18"/>
      <c r="F14" s="18"/>
      <c r="G14" s="81"/>
      <c r="H14" s="18"/>
      <c r="I14" s="18"/>
      <c r="J14" s="18"/>
      <c r="K14" s="18"/>
      <c r="L14" s="18"/>
      <c r="M14" s="18"/>
      <c r="N14" s="18"/>
      <c r="O14" s="18"/>
      <c r="P14" s="18"/>
      <c r="Q14" s="81"/>
      <c r="R14" s="18"/>
      <c r="S14" s="18">
        <f t="shared" si="1"/>
        <v>20</v>
      </c>
    </row>
    <row r="15" spans="1:19" ht="15.75" customHeight="1" x14ac:dyDescent="0.25">
      <c r="A15" s="12" t="s">
        <v>89</v>
      </c>
      <c r="B15" s="12"/>
      <c r="C15" s="18">
        <v>18</v>
      </c>
      <c r="D15" s="18"/>
      <c r="E15" s="18"/>
      <c r="F15" s="18"/>
      <c r="G15" s="81"/>
      <c r="H15" s="18"/>
      <c r="I15" s="18"/>
      <c r="J15" s="18"/>
      <c r="K15" s="18"/>
      <c r="L15" s="18"/>
      <c r="M15" s="18"/>
      <c r="N15" s="18"/>
      <c r="O15" s="18"/>
      <c r="P15" s="18"/>
      <c r="Q15" s="81"/>
      <c r="R15" s="18"/>
      <c r="S15" s="18">
        <f t="shared" si="1"/>
        <v>18</v>
      </c>
    </row>
    <row r="16" spans="1:19" s="78" customFormat="1" ht="28.9" customHeight="1" x14ac:dyDescent="0.25">
      <c r="A16" s="75" t="s">
        <v>232</v>
      </c>
      <c r="B16" s="75"/>
      <c r="C16" s="79">
        <v>22</v>
      </c>
      <c r="D16" s="77"/>
      <c r="E16" s="77"/>
      <c r="F16" s="77"/>
      <c r="G16" s="79"/>
      <c r="H16" s="77"/>
      <c r="I16" s="77"/>
      <c r="J16" s="77"/>
      <c r="K16" s="77"/>
      <c r="L16" s="77"/>
      <c r="M16" s="77"/>
      <c r="N16" s="77"/>
      <c r="O16" s="77"/>
      <c r="P16" s="77"/>
      <c r="Q16" s="79"/>
      <c r="R16" s="77"/>
      <c r="S16" s="79">
        <f t="shared" si="1"/>
        <v>22</v>
      </c>
    </row>
    <row r="17" spans="1:19" s="3" customFormat="1" ht="15.75" customHeight="1" x14ac:dyDescent="0.25">
      <c r="A17" s="12" t="s">
        <v>90</v>
      </c>
      <c r="B17" s="12"/>
      <c r="C17" s="18">
        <v>7</v>
      </c>
      <c r="D17" s="18">
        <v>7</v>
      </c>
      <c r="E17" s="18"/>
      <c r="F17" s="18"/>
      <c r="G17" s="81">
        <v>2</v>
      </c>
      <c r="H17" s="18"/>
      <c r="I17" s="18"/>
      <c r="J17" s="18"/>
      <c r="K17" s="18"/>
      <c r="L17" s="18"/>
      <c r="M17" s="18"/>
      <c r="N17" s="18">
        <v>5</v>
      </c>
      <c r="O17" s="18"/>
      <c r="P17" s="18"/>
      <c r="Q17" s="81">
        <v>4</v>
      </c>
      <c r="R17" s="18"/>
      <c r="S17" s="18">
        <f t="shared" si="1"/>
        <v>25</v>
      </c>
    </row>
    <row r="18" spans="1:19" s="3" customFormat="1" ht="15.75" customHeight="1" x14ac:dyDescent="0.25">
      <c r="A18" s="12" t="s">
        <v>91</v>
      </c>
      <c r="B18" s="12"/>
      <c r="C18" s="81">
        <v>6</v>
      </c>
      <c r="D18" s="18">
        <v>1</v>
      </c>
      <c r="E18" s="12"/>
      <c r="F18" s="12"/>
      <c r="G18" s="81">
        <v>1</v>
      </c>
      <c r="H18" s="12"/>
      <c r="I18" s="12"/>
      <c r="J18" s="12"/>
      <c r="K18" s="12"/>
      <c r="L18" s="12"/>
      <c r="M18" s="12"/>
      <c r="N18" s="18">
        <v>1</v>
      </c>
      <c r="O18" s="12"/>
      <c r="P18" s="12"/>
      <c r="Q18" s="81">
        <v>1</v>
      </c>
      <c r="R18" s="12"/>
      <c r="S18" s="18">
        <f t="shared" si="1"/>
        <v>10</v>
      </c>
    </row>
    <row r="19" spans="1:19" s="3" customFormat="1" ht="15.75" customHeight="1" x14ac:dyDescent="0.25">
      <c r="A19" s="12" t="s">
        <v>92</v>
      </c>
      <c r="B19" s="12"/>
      <c r="C19" s="18">
        <v>5</v>
      </c>
      <c r="D19" s="12"/>
      <c r="E19" s="12"/>
      <c r="F19" s="12"/>
      <c r="G19" s="81"/>
      <c r="H19" s="12"/>
      <c r="I19" s="12"/>
      <c r="J19" s="12"/>
      <c r="K19" s="12"/>
      <c r="L19" s="12"/>
      <c r="M19" s="12"/>
      <c r="N19" s="18"/>
      <c r="O19" s="12"/>
      <c r="P19" s="12"/>
      <c r="Q19" s="81"/>
      <c r="R19" s="12"/>
      <c r="S19" s="18">
        <f t="shared" ref="S19:S21" si="2">SUM(C19:R19)</f>
        <v>5</v>
      </c>
    </row>
    <row r="20" spans="1:19" s="3" customFormat="1" ht="15.75" customHeight="1" x14ac:dyDescent="0.25">
      <c r="A20" s="12" t="s">
        <v>93</v>
      </c>
      <c r="B20" s="12"/>
      <c r="C20" s="18">
        <v>3</v>
      </c>
      <c r="D20" s="12"/>
      <c r="E20" s="12"/>
      <c r="F20" s="12"/>
      <c r="G20" s="81"/>
      <c r="H20" s="12"/>
      <c r="I20" s="12"/>
      <c r="J20" s="12"/>
      <c r="K20" s="12"/>
      <c r="L20" s="12"/>
      <c r="M20" s="12"/>
      <c r="N20" s="18"/>
      <c r="O20" s="12"/>
      <c r="P20" s="12"/>
      <c r="Q20" s="81"/>
      <c r="R20" s="12"/>
      <c r="S20" s="18">
        <f t="shared" si="1"/>
        <v>3</v>
      </c>
    </row>
    <row r="21" spans="1:19" s="3" customFormat="1" ht="15.75" hidden="1" customHeight="1" x14ac:dyDescent="0.25">
      <c r="A21"/>
      <c r="B21" s="19"/>
      <c r="C21" s="19"/>
      <c r="D21" s="19"/>
      <c r="E21" s="19"/>
      <c r="F21" s="19"/>
      <c r="G21" s="85"/>
      <c r="H21" s="19"/>
      <c r="I21" s="19"/>
      <c r="J21" s="19"/>
      <c r="K21" s="19"/>
      <c r="L21" s="19"/>
      <c r="M21" s="19"/>
      <c r="N21" s="20"/>
      <c r="O21" s="19"/>
      <c r="P21" s="19"/>
      <c r="Q21" s="85"/>
      <c r="R21" s="19"/>
      <c r="S21" s="18">
        <f t="shared" si="2"/>
        <v>0</v>
      </c>
    </row>
    <row r="22" spans="1:19" s="3" customFormat="1" ht="18.75" customHeight="1" x14ac:dyDescent="0.25">
      <c r="A22" s="133" t="s">
        <v>280</v>
      </c>
      <c r="B22" s="133"/>
      <c r="C22" s="22">
        <f t="shared" ref="C22:S22" si="3">SUM(C12:C21)</f>
        <v>109</v>
      </c>
      <c r="D22" s="22">
        <f t="shared" si="3"/>
        <v>8</v>
      </c>
      <c r="E22" s="22">
        <f t="shared" si="3"/>
        <v>0</v>
      </c>
      <c r="F22" s="22">
        <f t="shared" si="3"/>
        <v>0</v>
      </c>
      <c r="G22" s="11">
        <f t="shared" si="3"/>
        <v>3</v>
      </c>
      <c r="H22" s="22">
        <f t="shared" si="3"/>
        <v>0</v>
      </c>
      <c r="I22" s="22">
        <f t="shared" si="3"/>
        <v>0</v>
      </c>
      <c r="J22" s="22">
        <f t="shared" si="3"/>
        <v>0</v>
      </c>
      <c r="K22" s="22">
        <f t="shared" si="3"/>
        <v>0</v>
      </c>
      <c r="L22" s="22">
        <f t="shared" si="3"/>
        <v>0</v>
      </c>
      <c r="M22" s="22">
        <f t="shared" si="3"/>
        <v>0</v>
      </c>
      <c r="N22" s="22">
        <f t="shared" si="3"/>
        <v>6</v>
      </c>
      <c r="O22" s="22">
        <f t="shared" si="3"/>
        <v>0</v>
      </c>
      <c r="P22" s="22">
        <f t="shared" si="3"/>
        <v>0</v>
      </c>
      <c r="Q22" s="11">
        <f t="shared" si="3"/>
        <v>5</v>
      </c>
      <c r="R22" s="22">
        <f t="shared" si="3"/>
        <v>0</v>
      </c>
      <c r="S22" s="22">
        <f t="shared" si="3"/>
        <v>131</v>
      </c>
    </row>
    <row r="23" spans="1:19" s="3" customFormat="1" x14ac:dyDescent="0.25">
      <c r="B23" s="13"/>
      <c r="C23" s="13"/>
      <c r="D23" s="13"/>
      <c r="E23" s="13"/>
      <c r="F23" s="13"/>
      <c r="G23" s="88"/>
      <c r="H23" s="13"/>
      <c r="I23" s="13"/>
      <c r="J23" s="13"/>
      <c r="K23" s="13"/>
      <c r="L23" s="13"/>
      <c r="M23" s="13"/>
      <c r="N23" s="24"/>
      <c r="O23" s="13"/>
      <c r="P23" s="13"/>
      <c r="Q23" s="88"/>
      <c r="R23" s="13"/>
      <c r="S23" s="13"/>
    </row>
    <row r="24" spans="1:19" s="3" customFormat="1" x14ac:dyDescent="0.25">
      <c r="A24" s="16" t="s">
        <v>285</v>
      </c>
      <c r="B24" s="12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</row>
    <row r="25" spans="1:19" s="3" customFormat="1" x14ac:dyDescent="0.25">
      <c r="A25" s="12" t="s">
        <v>94</v>
      </c>
      <c r="B25" s="12"/>
      <c r="C25" s="18">
        <v>10</v>
      </c>
      <c r="D25" s="18"/>
      <c r="E25" s="18"/>
      <c r="F25" s="18"/>
      <c r="G25" s="81"/>
      <c r="H25" s="18"/>
      <c r="I25" s="18"/>
      <c r="J25" s="18"/>
      <c r="K25" s="18"/>
      <c r="L25" s="18"/>
      <c r="M25" s="18"/>
      <c r="N25" s="18"/>
      <c r="O25" s="18"/>
      <c r="P25" s="18"/>
      <c r="Q25" s="81"/>
      <c r="R25" s="18"/>
      <c r="S25" s="18">
        <f t="shared" ref="S25:S31" si="4">SUM(C25:R25)</f>
        <v>10</v>
      </c>
    </row>
    <row r="26" spans="1:19" s="3" customFormat="1" x14ac:dyDescent="0.25">
      <c r="A26" s="12" t="s">
        <v>95</v>
      </c>
      <c r="B26" s="12"/>
      <c r="C26" s="18">
        <v>12</v>
      </c>
      <c r="D26" s="18"/>
      <c r="E26" s="18"/>
      <c r="F26" s="18"/>
      <c r="G26" s="81"/>
      <c r="H26" s="18"/>
      <c r="I26" s="18"/>
      <c r="J26" s="18"/>
      <c r="K26" s="18"/>
      <c r="L26" s="18"/>
      <c r="M26" s="18"/>
      <c r="N26" s="18"/>
      <c r="O26" s="18"/>
      <c r="P26" s="18"/>
      <c r="Q26" s="81"/>
      <c r="R26" s="18"/>
      <c r="S26" s="18">
        <f t="shared" si="4"/>
        <v>12</v>
      </c>
    </row>
    <row r="27" spans="1:19" s="3" customFormat="1" x14ac:dyDescent="0.25">
      <c r="A27" s="12" t="s">
        <v>96</v>
      </c>
      <c r="B27" s="12"/>
      <c r="C27" s="18">
        <v>30</v>
      </c>
      <c r="D27" s="18"/>
      <c r="E27" s="18"/>
      <c r="F27" s="18"/>
      <c r="G27" s="81"/>
      <c r="H27" s="18"/>
      <c r="I27" s="18"/>
      <c r="J27" s="18"/>
      <c r="K27" s="18"/>
      <c r="L27" s="18"/>
      <c r="M27" s="18"/>
      <c r="N27" s="18"/>
      <c r="O27" s="18"/>
      <c r="P27" s="18"/>
      <c r="Q27" s="81"/>
      <c r="R27" s="18"/>
      <c r="S27" s="18">
        <f t="shared" si="4"/>
        <v>30</v>
      </c>
    </row>
    <row r="28" spans="1:19" s="3" customFormat="1" x14ac:dyDescent="0.25">
      <c r="A28" s="12" t="s">
        <v>97</v>
      </c>
      <c r="B28" s="12"/>
      <c r="C28" s="18">
        <v>2</v>
      </c>
      <c r="D28" s="18">
        <v>2</v>
      </c>
      <c r="E28" s="18">
        <v>2</v>
      </c>
      <c r="F28" s="18">
        <v>1</v>
      </c>
      <c r="G28" s="81">
        <v>2</v>
      </c>
      <c r="H28" s="18">
        <v>1</v>
      </c>
      <c r="I28" s="18">
        <v>2</v>
      </c>
      <c r="J28" s="18">
        <v>1</v>
      </c>
      <c r="K28" s="18">
        <v>1</v>
      </c>
      <c r="L28" s="18">
        <v>3</v>
      </c>
      <c r="M28" s="18">
        <v>2</v>
      </c>
      <c r="N28" s="18">
        <v>3</v>
      </c>
      <c r="O28" s="18">
        <v>2</v>
      </c>
      <c r="P28" s="18">
        <v>2</v>
      </c>
      <c r="Q28" s="81">
        <v>2</v>
      </c>
      <c r="R28" s="18">
        <v>2</v>
      </c>
      <c r="S28" s="18">
        <f t="shared" si="4"/>
        <v>30</v>
      </c>
    </row>
    <row r="29" spans="1:19" s="3" customFormat="1" x14ac:dyDescent="0.25">
      <c r="A29" s="12" t="s">
        <v>98</v>
      </c>
      <c r="B29" s="12"/>
      <c r="C29" s="18">
        <v>6</v>
      </c>
      <c r="D29" s="18"/>
      <c r="E29" s="18"/>
      <c r="F29" s="18"/>
      <c r="G29" s="81"/>
      <c r="H29" s="18"/>
      <c r="I29" s="18"/>
      <c r="J29" s="18"/>
      <c r="K29" s="18"/>
      <c r="L29" s="18"/>
      <c r="M29" s="18"/>
      <c r="N29" s="18"/>
      <c r="O29" s="18"/>
      <c r="P29" s="18"/>
      <c r="Q29" s="81"/>
      <c r="R29" s="18"/>
      <c r="S29" s="18">
        <f t="shared" si="4"/>
        <v>6</v>
      </c>
    </row>
    <row r="30" spans="1:19" s="3" customFormat="1" x14ac:dyDescent="0.25">
      <c r="A30" s="12" t="s">
        <v>99</v>
      </c>
      <c r="B30" s="37"/>
      <c r="C30" s="18">
        <v>5</v>
      </c>
      <c r="D30" s="18"/>
      <c r="E30" s="18"/>
      <c r="F30" s="18"/>
      <c r="G30" s="81"/>
      <c r="H30" s="18"/>
      <c r="I30" s="18"/>
      <c r="J30" s="18"/>
      <c r="K30" s="18"/>
      <c r="L30" s="18"/>
      <c r="M30" s="18"/>
      <c r="N30" s="18"/>
      <c r="O30" s="18"/>
      <c r="P30" s="18"/>
      <c r="Q30" s="81"/>
      <c r="R30" s="18"/>
      <c r="S30" s="18">
        <f t="shared" si="4"/>
        <v>5</v>
      </c>
    </row>
    <row r="31" spans="1:19" s="3" customFormat="1" x14ac:dyDescent="0.25">
      <c r="A31" s="19" t="s">
        <v>100</v>
      </c>
      <c r="B31" s="19"/>
      <c r="C31" s="20">
        <v>8</v>
      </c>
      <c r="D31" s="20"/>
      <c r="E31" s="20"/>
      <c r="F31" s="20"/>
      <c r="G31" s="85"/>
      <c r="H31" s="20"/>
      <c r="I31" s="20"/>
      <c r="J31" s="20"/>
      <c r="K31" s="20"/>
      <c r="L31" s="20"/>
      <c r="M31" s="20"/>
      <c r="N31" s="20"/>
      <c r="O31" s="20"/>
      <c r="P31" s="20"/>
      <c r="Q31" s="85"/>
      <c r="R31" s="20"/>
      <c r="S31" s="18">
        <f t="shared" si="4"/>
        <v>8</v>
      </c>
    </row>
    <row r="32" spans="1:19" s="3" customFormat="1" x14ac:dyDescent="0.25">
      <c r="A32" s="124" t="s">
        <v>286</v>
      </c>
      <c r="B32" s="124"/>
      <c r="C32" s="22">
        <f t="shared" ref="C32:S32" si="5">SUM(C25:C31)</f>
        <v>73</v>
      </c>
      <c r="D32" s="22">
        <f t="shared" si="5"/>
        <v>2</v>
      </c>
      <c r="E32" s="22">
        <f t="shared" si="5"/>
        <v>2</v>
      </c>
      <c r="F32" s="22">
        <f t="shared" si="5"/>
        <v>1</v>
      </c>
      <c r="G32" s="11">
        <f t="shared" si="5"/>
        <v>2</v>
      </c>
      <c r="H32" s="22">
        <f t="shared" si="5"/>
        <v>1</v>
      </c>
      <c r="I32" s="22">
        <f t="shared" si="5"/>
        <v>2</v>
      </c>
      <c r="J32" s="22">
        <f t="shared" si="5"/>
        <v>1</v>
      </c>
      <c r="K32" s="22">
        <f t="shared" si="5"/>
        <v>1</v>
      </c>
      <c r="L32" s="22">
        <f t="shared" si="5"/>
        <v>3</v>
      </c>
      <c r="M32" s="22">
        <f t="shared" si="5"/>
        <v>2</v>
      </c>
      <c r="N32" s="22">
        <f t="shared" si="5"/>
        <v>3</v>
      </c>
      <c r="O32" s="22">
        <f t="shared" si="5"/>
        <v>2</v>
      </c>
      <c r="P32" s="22">
        <f t="shared" si="5"/>
        <v>2</v>
      </c>
      <c r="Q32" s="11">
        <f t="shared" si="5"/>
        <v>2</v>
      </c>
      <c r="R32" s="22">
        <f t="shared" si="5"/>
        <v>2</v>
      </c>
      <c r="S32" s="22">
        <f t="shared" si="5"/>
        <v>101</v>
      </c>
    </row>
    <row r="33" spans="1:19" s="3" customFormat="1" x14ac:dyDescent="0.25">
      <c r="B33" s="13"/>
      <c r="C33" s="13"/>
      <c r="D33" s="13"/>
      <c r="E33" s="13"/>
      <c r="F33" s="13"/>
      <c r="G33" s="88"/>
      <c r="H33" s="13"/>
      <c r="I33" s="13"/>
      <c r="J33" s="13"/>
      <c r="K33" s="13"/>
      <c r="L33" s="13"/>
      <c r="M33" s="13"/>
      <c r="N33" s="24"/>
      <c r="O33" s="13"/>
      <c r="P33" s="13"/>
      <c r="Q33" s="88"/>
      <c r="R33" s="13"/>
      <c r="S33" s="13"/>
    </row>
    <row r="34" spans="1:19" s="3" customFormat="1" x14ac:dyDescent="0.25">
      <c r="A34" s="16" t="s">
        <v>287</v>
      </c>
      <c r="B34" s="12"/>
      <c r="C34" s="128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0"/>
    </row>
    <row r="35" spans="1:19" s="3" customFormat="1" x14ac:dyDescent="0.25">
      <c r="A35" s="19" t="s">
        <v>101</v>
      </c>
      <c r="B35" s="38"/>
      <c r="C35" s="20">
        <v>1</v>
      </c>
      <c r="D35" s="20"/>
      <c r="E35" s="20"/>
      <c r="F35" s="20"/>
      <c r="G35" s="85"/>
      <c r="H35" s="20"/>
      <c r="I35" s="20"/>
      <c r="J35" s="20"/>
      <c r="K35" s="20"/>
      <c r="L35" s="20"/>
      <c r="M35" s="20"/>
      <c r="N35" s="20"/>
      <c r="O35" s="20"/>
      <c r="P35" s="20"/>
      <c r="Q35" s="85"/>
      <c r="R35" s="20"/>
      <c r="S35" s="18">
        <f t="shared" ref="S35" si="6">SUM(C35:R35)</f>
        <v>1</v>
      </c>
    </row>
    <row r="36" spans="1:19" s="3" customFormat="1" x14ac:dyDescent="0.25">
      <c r="A36" s="124" t="s">
        <v>288</v>
      </c>
      <c r="B36" s="124"/>
      <c r="C36" s="22">
        <f t="shared" ref="C36:S36" si="7">C35</f>
        <v>1</v>
      </c>
      <c r="D36" s="22">
        <f t="shared" si="7"/>
        <v>0</v>
      </c>
      <c r="E36" s="22">
        <f t="shared" si="7"/>
        <v>0</v>
      </c>
      <c r="F36" s="22">
        <f t="shared" si="7"/>
        <v>0</v>
      </c>
      <c r="G36" s="11">
        <f t="shared" si="7"/>
        <v>0</v>
      </c>
      <c r="H36" s="22">
        <f t="shared" si="7"/>
        <v>0</v>
      </c>
      <c r="I36" s="22">
        <f t="shared" si="7"/>
        <v>0</v>
      </c>
      <c r="J36" s="22">
        <f t="shared" si="7"/>
        <v>0</v>
      </c>
      <c r="K36" s="22">
        <f t="shared" si="7"/>
        <v>0</v>
      </c>
      <c r="L36" s="22">
        <f t="shared" si="7"/>
        <v>0</v>
      </c>
      <c r="M36" s="22">
        <f t="shared" si="7"/>
        <v>0</v>
      </c>
      <c r="N36" s="22">
        <f t="shared" si="7"/>
        <v>0</v>
      </c>
      <c r="O36" s="22">
        <f t="shared" si="7"/>
        <v>0</v>
      </c>
      <c r="P36" s="22">
        <f t="shared" si="7"/>
        <v>0</v>
      </c>
      <c r="Q36" s="11">
        <f t="shared" si="7"/>
        <v>0</v>
      </c>
      <c r="R36" s="22">
        <f t="shared" si="7"/>
        <v>0</v>
      </c>
      <c r="S36" s="22">
        <f t="shared" si="7"/>
        <v>1</v>
      </c>
    </row>
    <row r="37" spans="1:19" s="3" customFormat="1" x14ac:dyDescent="0.25">
      <c r="A37" s="13"/>
      <c r="B37" s="13"/>
      <c r="C37" s="13"/>
      <c r="D37" s="13"/>
      <c r="E37" s="13"/>
      <c r="F37" s="13"/>
      <c r="G37" s="88"/>
      <c r="H37" s="13"/>
      <c r="I37" s="13"/>
      <c r="J37" s="13"/>
      <c r="K37" s="13"/>
      <c r="L37" s="13"/>
      <c r="M37" s="13"/>
      <c r="N37" s="24"/>
      <c r="O37" s="13"/>
      <c r="P37" s="13"/>
      <c r="Q37" s="88"/>
      <c r="R37" s="13"/>
      <c r="S37" s="13"/>
    </row>
    <row r="38" spans="1:19" s="3" customFormat="1" ht="13.5" customHeight="1" x14ac:dyDescent="0.25">
      <c r="A38" s="28"/>
      <c r="B38" s="13"/>
      <c r="C38" s="28"/>
      <c r="D38" s="13"/>
      <c r="E38" s="13"/>
      <c r="F38" s="13"/>
      <c r="G38" s="88"/>
      <c r="H38" s="13"/>
      <c r="I38" s="13"/>
      <c r="J38" s="13"/>
      <c r="K38" s="13"/>
      <c r="L38" s="13"/>
      <c r="M38" s="13"/>
      <c r="N38" s="24"/>
      <c r="O38" s="13"/>
      <c r="P38" s="13"/>
      <c r="Q38" s="88"/>
      <c r="R38" s="13"/>
      <c r="S38" s="13"/>
    </row>
    <row r="39" spans="1:19" s="3" customFormat="1" ht="20.25" customHeight="1" x14ac:dyDescent="0.25">
      <c r="A39" s="124" t="s">
        <v>6</v>
      </c>
      <c r="B39" s="124"/>
      <c r="C39" s="22">
        <f t="shared" ref="C39:S39" si="8">C36+C32+C22</f>
        <v>183</v>
      </c>
      <c r="D39" s="22">
        <f t="shared" si="8"/>
        <v>10</v>
      </c>
      <c r="E39" s="22">
        <f t="shared" si="8"/>
        <v>2</v>
      </c>
      <c r="F39" s="22">
        <f t="shared" si="8"/>
        <v>1</v>
      </c>
      <c r="G39" s="11">
        <f t="shared" si="8"/>
        <v>5</v>
      </c>
      <c r="H39" s="22">
        <f t="shared" si="8"/>
        <v>1</v>
      </c>
      <c r="I39" s="22">
        <f t="shared" si="8"/>
        <v>2</v>
      </c>
      <c r="J39" s="22">
        <f t="shared" si="8"/>
        <v>1</v>
      </c>
      <c r="K39" s="22">
        <f t="shared" si="8"/>
        <v>1</v>
      </c>
      <c r="L39" s="22">
        <f t="shared" si="8"/>
        <v>3</v>
      </c>
      <c r="M39" s="22">
        <f t="shared" si="8"/>
        <v>2</v>
      </c>
      <c r="N39" s="22">
        <f t="shared" si="8"/>
        <v>9</v>
      </c>
      <c r="O39" s="22">
        <f t="shared" si="8"/>
        <v>2</v>
      </c>
      <c r="P39" s="22">
        <f t="shared" si="8"/>
        <v>2</v>
      </c>
      <c r="Q39" s="11">
        <f t="shared" si="8"/>
        <v>7</v>
      </c>
      <c r="R39" s="22">
        <f t="shared" si="8"/>
        <v>2</v>
      </c>
      <c r="S39" s="22">
        <f t="shared" si="8"/>
        <v>233</v>
      </c>
    </row>
    <row r="40" spans="1:19" s="3" customFormat="1" ht="13.5" customHeight="1" x14ac:dyDescent="0.25">
      <c r="A40" s="15"/>
      <c r="C40" s="15"/>
      <c r="D40" s="15"/>
      <c r="E40" s="15"/>
      <c r="F40" s="15"/>
      <c r="G40" s="89"/>
      <c r="H40" s="15"/>
      <c r="I40" s="15"/>
      <c r="J40" s="15"/>
      <c r="K40" s="15"/>
      <c r="L40" s="15"/>
      <c r="M40" s="15"/>
      <c r="N40" s="33"/>
      <c r="O40" s="15"/>
      <c r="P40" s="15"/>
      <c r="Q40" s="89"/>
      <c r="R40" s="15"/>
    </row>
    <row r="41" spans="1:19" s="3" customFormat="1" ht="20.25" hidden="1" customHeight="1" x14ac:dyDescent="0.25">
      <c r="A41" s="123" t="s">
        <v>7</v>
      </c>
      <c r="B41" s="123"/>
      <c r="C41" s="16">
        <f t="shared" ref="C41:L41" si="9">C39+C7</f>
        <v>184</v>
      </c>
      <c r="D41" s="16">
        <f t="shared" si="9"/>
        <v>11</v>
      </c>
      <c r="E41" s="16">
        <f t="shared" si="9"/>
        <v>3</v>
      </c>
      <c r="F41" s="16">
        <f t="shared" si="9"/>
        <v>2</v>
      </c>
      <c r="G41" s="84">
        <f t="shared" si="9"/>
        <v>6</v>
      </c>
      <c r="H41" s="16">
        <f t="shared" si="9"/>
        <v>2</v>
      </c>
      <c r="I41" s="16">
        <f t="shared" si="9"/>
        <v>3</v>
      </c>
      <c r="J41" s="16">
        <f t="shared" si="9"/>
        <v>2</v>
      </c>
      <c r="K41" s="16">
        <f t="shared" si="9"/>
        <v>2</v>
      </c>
      <c r="L41" s="16">
        <f t="shared" si="9"/>
        <v>4</v>
      </c>
      <c r="M41" s="16"/>
      <c r="N41" s="16"/>
      <c r="O41" s="16"/>
      <c r="P41" s="16"/>
      <c r="Q41" s="84"/>
      <c r="R41" s="16">
        <f>R39+R7</f>
        <v>3</v>
      </c>
      <c r="S41" s="16">
        <f>S39+S7</f>
        <v>244</v>
      </c>
    </row>
  </sheetData>
  <mergeCells count="11">
    <mergeCell ref="A2:B2"/>
    <mergeCell ref="A7:B7"/>
    <mergeCell ref="A10:B10"/>
    <mergeCell ref="A22:B22"/>
    <mergeCell ref="A32:B32"/>
    <mergeCell ref="A39:B39"/>
    <mergeCell ref="A41:B41"/>
    <mergeCell ref="C11:S11"/>
    <mergeCell ref="C24:S24"/>
    <mergeCell ref="C34:S34"/>
    <mergeCell ref="A36:B36"/>
  </mergeCells>
  <pageMargins left="0.45" right="0.15748031496062992" top="0.23622047244094491" bottom="0.31496062992125984" header="0.15748031496062992" footer="0.19685039370078741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Y40"/>
  <sheetViews>
    <sheetView showZeros="0" zoomScale="66" zoomScaleNormal="66" workbookViewId="0">
      <selection activeCell="A36" sqref="A36:B36"/>
    </sheetView>
  </sheetViews>
  <sheetFormatPr defaultRowHeight="15.75" x14ac:dyDescent="0.25"/>
  <cols>
    <col min="1" max="1" width="51.25" style="3" customWidth="1"/>
    <col min="2" max="2" width="0.125" style="3" hidden="1" customWidth="1"/>
    <col min="3" max="9" width="8.75" style="3" customWidth="1"/>
    <col min="10" max="10" width="8.75" style="92" customWidth="1"/>
    <col min="11" max="909" width="8.75" style="3" customWidth="1"/>
  </cols>
  <sheetData>
    <row r="1" spans="1:909" ht="30.75" customHeight="1" x14ac:dyDescent="0.25">
      <c r="A1" s="32" t="s">
        <v>19</v>
      </c>
      <c r="B1" s="33"/>
      <c r="C1" s="33"/>
      <c r="N1" s="3" t="s">
        <v>66</v>
      </c>
    </row>
    <row r="2" spans="1:909" ht="47.25" hidden="1" x14ac:dyDescent="0.25">
      <c r="A2" s="131" t="s">
        <v>0</v>
      </c>
      <c r="B2" s="131"/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93" t="s">
        <v>15</v>
      </c>
      <c r="K2" s="6" t="s">
        <v>17</v>
      </c>
      <c r="L2" s="6" t="s">
        <v>16</v>
      </c>
      <c r="M2" s="6" t="s">
        <v>18</v>
      </c>
      <c r="N2" s="6" t="s">
        <v>55</v>
      </c>
    </row>
    <row r="3" spans="1:909" hidden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94"/>
      <c r="K3" s="7"/>
      <c r="L3" s="7"/>
      <c r="M3" s="7"/>
      <c r="N3" s="8">
        <f>SUM(C3:M3)</f>
        <v>0</v>
      </c>
    </row>
    <row r="4" spans="1:909" hidden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94"/>
      <c r="K4" s="7"/>
      <c r="L4" s="7"/>
      <c r="M4" s="7"/>
      <c r="N4" s="8">
        <f>SUM(C4:M4)</f>
        <v>0</v>
      </c>
    </row>
    <row r="5" spans="1:909" hidden="1" x14ac:dyDescent="0.25">
      <c r="A5" s="7" t="s">
        <v>3</v>
      </c>
      <c r="B5" s="7"/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95">
        <v>1</v>
      </c>
      <c r="K5" s="8">
        <v>1</v>
      </c>
      <c r="L5" s="8">
        <v>1</v>
      </c>
      <c r="M5" s="8">
        <v>1</v>
      </c>
      <c r="N5" s="8">
        <f>SUM(C5:M5)</f>
        <v>11</v>
      </c>
    </row>
    <row r="6" spans="1:909" ht="15.75" hidden="1" customHeight="1" thickBot="1" x14ac:dyDescent="0.3">
      <c r="A6" s="9" t="s">
        <v>4</v>
      </c>
      <c r="B6" s="9"/>
      <c r="C6" s="34"/>
      <c r="D6" s="34"/>
      <c r="E6" s="34"/>
      <c r="F6" s="34"/>
      <c r="G6" s="34"/>
      <c r="H6" s="34"/>
      <c r="I6" s="34"/>
      <c r="J6" s="96"/>
      <c r="K6" s="34"/>
      <c r="L6" s="34"/>
      <c r="M6" s="34"/>
      <c r="N6" s="34">
        <f>SUM(C6:M6)</f>
        <v>0</v>
      </c>
    </row>
    <row r="7" spans="1:909" ht="15.75" hidden="1" customHeight="1" thickBot="1" x14ac:dyDescent="0.3">
      <c r="A7" s="132" t="s">
        <v>5</v>
      </c>
      <c r="B7" s="132"/>
      <c r="C7" s="30">
        <f t="shared" ref="C7:M7" si="0">SUM(C3:C6)</f>
        <v>1</v>
      </c>
      <c r="D7" s="16">
        <f t="shared" si="0"/>
        <v>1</v>
      </c>
      <c r="E7" s="16">
        <f t="shared" si="0"/>
        <v>1</v>
      </c>
      <c r="F7" s="35">
        <f t="shared" si="0"/>
        <v>1</v>
      </c>
      <c r="G7" s="16">
        <f t="shared" si="0"/>
        <v>1</v>
      </c>
      <c r="H7" s="35">
        <f t="shared" si="0"/>
        <v>1</v>
      </c>
      <c r="I7" s="16">
        <f t="shared" si="0"/>
        <v>1</v>
      </c>
      <c r="J7" s="97">
        <f t="shared" si="0"/>
        <v>1</v>
      </c>
      <c r="K7" s="16">
        <f t="shared" si="0"/>
        <v>1</v>
      </c>
      <c r="L7" s="35">
        <f t="shared" si="0"/>
        <v>1</v>
      </c>
      <c r="M7" s="16">
        <f t="shared" si="0"/>
        <v>1</v>
      </c>
      <c r="N7" s="36">
        <f>SUM(C7:M7)</f>
        <v>11</v>
      </c>
    </row>
    <row r="8" spans="1:909" hidden="1" x14ac:dyDescent="0.25"/>
    <row r="10" spans="1:909" ht="39.6" customHeight="1" x14ac:dyDescent="0.25">
      <c r="A10" s="131" t="s">
        <v>277</v>
      </c>
      <c r="B10" s="131"/>
      <c r="C10" s="25" t="s">
        <v>8</v>
      </c>
      <c r="D10" s="25" t="s">
        <v>9</v>
      </c>
      <c r="E10" s="25" t="s">
        <v>10</v>
      </c>
      <c r="F10" s="25" t="s">
        <v>11</v>
      </c>
      <c r="G10" s="25" t="s">
        <v>12</v>
      </c>
      <c r="H10" s="25" t="s">
        <v>13</v>
      </c>
      <c r="I10" s="25" t="s">
        <v>14</v>
      </c>
      <c r="J10" s="25" t="s">
        <v>15</v>
      </c>
      <c r="K10" s="25" t="s">
        <v>17</v>
      </c>
      <c r="L10" s="25" t="s">
        <v>184</v>
      </c>
      <c r="M10" s="25" t="s">
        <v>18</v>
      </c>
      <c r="N10" s="6" t="s">
        <v>55</v>
      </c>
    </row>
    <row r="11" spans="1:909" s="13" customFormat="1" x14ac:dyDescent="0.25">
      <c r="A11" s="11" t="s">
        <v>279</v>
      </c>
      <c r="B11" s="11"/>
      <c r="C11" s="26"/>
      <c r="D11" s="26"/>
      <c r="E11" s="26"/>
      <c r="F11" s="26"/>
      <c r="G11" s="26"/>
      <c r="H11" s="26"/>
      <c r="I11" s="26"/>
      <c r="J11" s="98"/>
      <c r="K11" s="26"/>
      <c r="L11" s="26"/>
      <c r="M11" s="26"/>
      <c r="N11" s="12"/>
    </row>
    <row r="12" spans="1:909" ht="15.75" customHeight="1" x14ac:dyDescent="0.25">
      <c r="A12" s="12" t="s">
        <v>88</v>
      </c>
      <c r="B12" s="12"/>
      <c r="C12" s="18">
        <v>1</v>
      </c>
      <c r="D12" s="18">
        <v>1</v>
      </c>
      <c r="E12" s="18">
        <v>1</v>
      </c>
      <c r="F12" s="18">
        <v>1</v>
      </c>
      <c r="G12" s="18">
        <v>0</v>
      </c>
      <c r="H12" s="18">
        <v>0</v>
      </c>
      <c r="I12" s="18">
        <v>1</v>
      </c>
      <c r="J12" s="99">
        <v>1</v>
      </c>
      <c r="K12" s="18"/>
      <c r="L12" s="18">
        <v>1</v>
      </c>
      <c r="M12" s="18">
        <v>0</v>
      </c>
      <c r="N12" s="18">
        <f t="shared" ref="N12:N21" si="1">SUM(C12:M12)</f>
        <v>7</v>
      </c>
    </row>
    <row r="13" spans="1:909" ht="15.75" customHeight="1" x14ac:dyDescent="0.25">
      <c r="A13" s="12" t="s">
        <v>181</v>
      </c>
      <c r="B13" s="12"/>
      <c r="C13" s="18">
        <v>3</v>
      </c>
      <c r="D13" s="18">
        <v>3</v>
      </c>
      <c r="E13" s="18">
        <v>3</v>
      </c>
      <c r="F13" s="18">
        <v>3</v>
      </c>
      <c r="G13" s="18">
        <v>2</v>
      </c>
      <c r="H13" s="18">
        <v>3</v>
      </c>
      <c r="I13" s="18">
        <v>2</v>
      </c>
      <c r="J13" s="99">
        <v>3</v>
      </c>
      <c r="K13" s="18">
        <v>3</v>
      </c>
      <c r="L13" s="18">
        <v>2</v>
      </c>
      <c r="M13" s="18">
        <v>3</v>
      </c>
      <c r="N13" s="18">
        <f t="shared" si="1"/>
        <v>30</v>
      </c>
    </row>
    <row r="14" spans="1:909" ht="15.75" customHeight="1" x14ac:dyDescent="0.25">
      <c r="A14" s="12" t="s">
        <v>182</v>
      </c>
      <c r="B14" s="12"/>
      <c r="C14" s="18">
        <v>2</v>
      </c>
      <c r="D14" s="18">
        <v>3</v>
      </c>
      <c r="E14" s="18">
        <v>2</v>
      </c>
      <c r="F14" s="18">
        <v>2</v>
      </c>
      <c r="G14" s="18">
        <v>2</v>
      </c>
      <c r="H14" s="18">
        <v>3</v>
      </c>
      <c r="I14" s="18">
        <v>2</v>
      </c>
      <c r="J14" s="99">
        <v>3</v>
      </c>
      <c r="K14" s="18">
        <v>2</v>
      </c>
      <c r="L14" s="18">
        <v>2</v>
      </c>
      <c r="M14" s="18">
        <v>3</v>
      </c>
      <c r="N14" s="18">
        <f t="shared" si="1"/>
        <v>26</v>
      </c>
    </row>
    <row r="15" spans="1:909" ht="15.75" customHeight="1" x14ac:dyDescent="0.25">
      <c r="A15" s="12" t="s">
        <v>89</v>
      </c>
      <c r="B15" s="12"/>
      <c r="C15" s="18">
        <v>4</v>
      </c>
      <c r="D15" s="18">
        <v>4</v>
      </c>
      <c r="E15" s="18">
        <v>4</v>
      </c>
      <c r="F15" s="18">
        <v>4</v>
      </c>
      <c r="G15" s="18">
        <v>3</v>
      </c>
      <c r="H15" s="18">
        <v>4</v>
      </c>
      <c r="I15" s="18">
        <v>3</v>
      </c>
      <c r="J15" s="99">
        <v>4</v>
      </c>
      <c r="K15" s="18">
        <v>4</v>
      </c>
      <c r="L15" s="18">
        <v>3</v>
      </c>
      <c r="M15" s="18">
        <v>4</v>
      </c>
      <c r="N15" s="18">
        <f t="shared" si="1"/>
        <v>41</v>
      </c>
    </row>
    <row r="16" spans="1:909" s="91" customFormat="1" ht="30" customHeight="1" x14ac:dyDescent="0.25">
      <c r="A16" s="86" t="s">
        <v>232</v>
      </c>
      <c r="B16" s="80"/>
      <c r="C16" s="81">
        <v>3</v>
      </c>
      <c r="D16" s="81">
        <v>3</v>
      </c>
      <c r="E16" s="81">
        <v>3</v>
      </c>
      <c r="F16" s="81">
        <v>3</v>
      </c>
      <c r="G16" s="81">
        <v>3</v>
      </c>
      <c r="H16" s="81">
        <v>3</v>
      </c>
      <c r="I16" s="81">
        <v>3</v>
      </c>
      <c r="J16" s="100">
        <v>3</v>
      </c>
      <c r="K16" s="81">
        <v>3</v>
      </c>
      <c r="L16" s="81">
        <v>3</v>
      </c>
      <c r="M16" s="81">
        <v>3</v>
      </c>
      <c r="N16" s="81">
        <f t="shared" si="1"/>
        <v>33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  <c r="IX16" s="82"/>
      <c r="IY16" s="82"/>
      <c r="IZ16" s="82"/>
      <c r="JA16" s="82"/>
      <c r="JB16" s="82"/>
      <c r="JC16" s="82"/>
      <c r="JD16" s="82"/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82"/>
      <c r="KF16" s="82"/>
      <c r="KG16" s="82"/>
      <c r="KH16" s="82"/>
      <c r="KI16" s="82"/>
      <c r="KJ16" s="82"/>
      <c r="KK16" s="82"/>
      <c r="KL16" s="82"/>
      <c r="KM16" s="82"/>
      <c r="KN16" s="82"/>
      <c r="KO16" s="82"/>
      <c r="KP16" s="82"/>
      <c r="KQ16" s="82"/>
      <c r="KR16" s="82"/>
      <c r="KS16" s="82"/>
      <c r="KT16" s="82"/>
      <c r="KU16" s="82"/>
      <c r="KV16" s="82"/>
      <c r="KW16" s="82"/>
      <c r="KX16" s="82"/>
      <c r="KY16" s="82"/>
      <c r="KZ16" s="82"/>
      <c r="LA16" s="82"/>
      <c r="LB16" s="82"/>
      <c r="LC16" s="82"/>
      <c r="LD16" s="82"/>
      <c r="LE16" s="82"/>
      <c r="LF16" s="82"/>
      <c r="LG16" s="82"/>
      <c r="LH16" s="82"/>
      <c r="LI16" s="82"/>
      <c r="LJ16" s="82"/>
      <c r="LK16" s="82"/>
      <c r="LL16" s="82"/>
      <c r="LM16" s="82"/>
      <c r="LN16" s="82"/>
      <c r="LO16" s="82"/>
      <c r="LP16" s="82"/>
      <c r="LQ16" s="82"/>
      <c r="LR16" s="82"/>
      <c r="LS16" s="82"/>
      <c r="LT16" s="82"/>
      <c r="LU16" s="82"/>
      <c r="LV16" s="82"/>
      <c r="LW16" s="82"/>
      <c r="LX16" s="82"/>
      <c r="LY16" s="82"/>
      <c r="LZ16" s="82"/>
      <c r="MA16" s="82"/>
      <c r="MB16" s="82"/>
      <c r="MC16" s="82"/>
      <c r="MD16" s="82"/>
      <c r="ME16" s="82"/>
      <c r="MF16" s="82"/>
      <c r="MG16" s="82"/>
      <c r="MH16" s="82"/>
      <c r="MI16" s="82"/>
      <c r="MJ16" s="82"/>
      <c r="MK16" s="82"/>
      <c r="ML16" s="82"/>
      <c r="MM16" s="82"/>
      <c r="MN16" s="82"/>
      <c r="MO16" s="82"/>
      <c r="MP16" s="82"/>
      <c r="MQ16" s="82"/>
      <c r="MR16" s="82"/>
      <c r="MS16" s="82"/>
      <c r="MT16" s="82"/>
      <c r="MU16" s="82"/>
      <c r="MV16" s="82"/>
      <c r="MW16" s="82"/>
      <c r="MX16" s="82"/>
      <c r="MY16" s="82"/>
      <c r="MZ16" s="82"/>
      <c r="NA16" s="82"/>
      <c r="NB16" s="82"/>
      <c r="NC16" s="82"/>
      <c r="ND16" s="82"/>
      <c r="NE16" s="82"/>
      <c r="NF16" s="82"/>
      <c r="NG16" s="82"/>
      <c r="NH16" s="82"/>
      <c r="NI16" s="82"/>
      <c r="NJ16" s="82"/>
      <c r="NK16" s="82"/>
      <c r="NL16" s="82"/>
      <c r="NM16" s="82"/>
      <c r="NN16" s="82"/>
      <c r="NO16" s="82"/>
      <c r="NP16" s="82"/>
      <c r="NQ16" s="82"/>
      <c r="NR16" s="82"/>
      <c r="NS16" s="82"/>
      <c r="NT16" s="82"/>
      <c r="NU16" s="82"/>
      <c r="NV16" s="82"/>
      <c r="NW16" s="82"/>
      <c r="NX16" s="82"/>
      <c r="NY16" s="82"/>
      <c r="NZ16" s="82"/>
      <c r="OA16" s="82"/>
      <c r="OB16" s="82"/>
      <c r="OC16" s="82"/>
      <c r="OD16" s="82"/>
      <c r="OE16" s="82"/>
      <c r="OF16" s="82"/>
      <c r="OG16" s="82"/>
      <c r="OH16" s="82"/>
      <c r="OI16" s="82"/>
      <c r="OJ16" s="82"/>
      <c r="OK16" s="82"/>
      <c r="OL16" s="82"/>
      <c r="OM16" s="82"/>
      <c r="ON16" s="82"/>
      <c r="OO16" s="82"/>
      <c r="OP16" s="82"/>
      <c r="OQ16" s="82"/>
      <c r="OR16" s="82"/>
      <c r="OS16" s="82"/>
      <c r="OT16" s="82"/>
      <c r="OU16" s="82"/>
      <c r="OV16" s="82"/>
      <c r="OW16" s="82"/>
      <c r="OX16" s="82"/>
      <c r="OY16" s="82"/>
      <c r="OZ16" s="82"/>
      <c r="PA16" s="82"/>
      <c r="PB16" s="82"/>
      <c r="PC16" s="82"/>
      <c r="PD16" s="82"/>
      <c r="PE16" s="82"/>
      <c r="PF16" s="82"/>
      <c r="PG16" s="82"/>
      <c r="PH16" s="82"/>
      <c r="PI16" s="82"/>
      <c r="PJ16" s="82"/>
      <c r="PK16" s="82"/>
      <c r="PL16" s="82"/>
      <c r="PM16" s="82"/>
      <c r="PN16" s="82"/>
      <c r="PO16" s="82"/>
      <c r="PP16" s="82"/>
      <c r="PQ16" s="82"/>
      <c r="PR16" s="82"/>
      <c r="PS16" s="82"/>
      <c r="PT16" s="82"/>
      <c r="PU16" s="82"/>
      <c r="PV16" s="82"/>
      <c r="PW16" s="82"/>
      <c r="PX16" s="82"/>
      <c r="PY16" s="82"/>
      <c r="PZ16" s="82"/>
      <c r="QA16" s="82"/>
      <c r="QB16" s="82"/>
      <c r="QC16" s="82"/>
      <c r="QD16" s="82"/>
      <c r="QE16" s="82"/>
      <c r="QF16" s="82"/>
      <c r="QG16" s="82"/>
      <c r="QH16" s="82"/>
      <c r="QI16" s="82"/>
      <c r="QJ16" s="82"/>
      <c r="QK16" s="82"/>
      <c r="QL16" s="82"/>
      <c r="QM16" s="82"/>
      <c r="QN16" s="82"/>
      <c r="QO16" s="82"/>
      <c r="QP16" s="82"/>
      <c r="QQ16" s="82"/>
      <c r="QR16" s="82"/>
      <c r="QS16" s="82"/>
      <c r="QT16" s="82"/>
      <c r="QU16" s="82"/>
      <c r="QV16" s="82"/>
      <c r="QW16" s="82"/>
      <c r="QX16" s="82"/>
      <c r="QY16" s="82"/>
      <c r="QZ16" s="82"/>
      <c r="RA16" s="82"/>
      <c r="RB16" s="82"/>
      <c r="RC16" s="82"/>
      <c r="RD16" s="82"/>
      <c r="RE16" s="82"/>
      <c r="RF16" s="82"/>
      <c r="RG16" s="82"/>
      <c r="RH16" s="82"/>
      <c r="RI16" s="82"/>
      <c r="RJ16" s="82"/>
      <c r="RK16" s="82"/>
      <c r="RL16" s="82"/>
      <c r="RM16" s="82"/>
      <c r="RN16" s="82"/>
      <c r="RO16" s="82"/>
      <c r="RP16" s="82"/>
      <c r="RQ16" s="82"/>
      <c r="RR16" s="82"/>
      <c r="RS16" s="82"/>
      <c r="RT16" s="82"/>
      <c r="RU16" s="82"/>
      <c r="RV16" s="82"/>
      <c r="RW16" s="82"/>
      <c r="RX16" s="82"/>
      <c r="RY16" s="82"/>
      <c r="RZ16" s="82"/>
      <c r="SA16" s="82"/>
      <c r="SB16" s="82"/>
      <c r="SC16" s="82"/>
      <c r="SD16" s="82"/>
      <c r="SE16" s="82"/>
      <c r="SF16" s="82"/>
      <c r="SG16" s="82"/>
      <c r="SH16" s="82"/>
      <c r="SI16" s="82"/>
      <c r="SJ16" s="82"/>
      <c r="SK16" s="82"/>
      <c r="SL16" s="82"/>
      <c r="SM16" s="82"/>
      <c r="SN16" s="82"/>
      <c r="SO16" s="82"/>
      <c r="SP16" s="82"/>
      <c r="SQ16" s="82"/>
      <c r="SR16" s="82"/>
      <c r="SS16" s="82"/>
      <c r="ST16" s="82"/>
      <c r="SU16" s="82"/>
      <c r="SV16" s="82"/>
      <c r="SW16" s="82"/>
      <c r="SX16" s="82"/>
      <c r="SY16" s="82"/>
      <c r="SZ16" s="82"/>
      <c r="TA16" s="82"/>
      <c r="TB16" s="82"/>
      <c r="TC16" s="82"/>
      <c r="TD16" s="82"/>
      <c r="TE16" s="82"/>
      <c r="TF16" s="82"/>
      <c r="TG16" s="82"/>
      <c r="TH16" s="82"/>
      <c r="TI16" s="82"/>
      <c r="TJ16" s="82"/>
      <c r="TK16" s="82"/>
      <c r="TL16" s="82"/>
      <c r="TM16" s="82"/>
      <c r="TN16" s="82"/>
      <c r="TO16" s="82"/>
      <c r="TP16" s="82"/>
      <c r="TQ16" s="82"/>
      <c r="TR16" s="82"/>
      <c r="TS16" s="82"/>
      <c r="TT16" s="82"/>
      <c r="TU16" s="82"/>
      <c r="TV16" s="82"/>
      <c r="TW16" s="82"/>
      <c r="TX16" s="82"/>
      <c r="TY16" s="82"/>
      <c r="TZ16" s="82"/>
      <c r="UA16" s="82"/>
      <c r="UB16" s="82"/>
      <c r="UC16" s="82"/>
      <c r="UD16" s="82"/>
      <c r="UE16" s="82"/>
      <c r="UF16" s="82"/>
      <c r="UG16" s="82"/>
      <c r="UH16" s="82"/>
      <c r="UI16" s="82"/>
      <c r="UJ16" s="82"/>
      <c r="UK16" s="82"/>
      <c r="UL16" s="82"/>
      <c r="UM16" s="82"/>
      <c r="UN16" s="82"/>
      <c r="UO16" s="82"/>
      <c r="UP16" s="82"/>
      <c r="UQ16" s="82"/>
      <c r="UR16" s="82"/>
      <c r="US16" s="82"/>
      <c r="UT16" s="82"/>
      <c r="UU16" s="82"/>
      <c r="UV16" s="82"/>
      <c r="UW16" s="82"/>
      <c r="UX16" s="82"/>
      <c r="UY16" s="82"/>
      <c r="UZ16" s="82"/>
      <c r="VA16" s="82"/>
      <c r="VB16" s="82"/>
      <c r="VC16" s="82"/>
      <c r="VD16" s="82"/>
      <c r="VE16" s="82"/>
      <c r="VF16" s="82"/>
      <c r="VG16" s="82"/>
      <c r="VH16" s="82"/>
      <c r="VI16" s="82"/>
      <c r="VJ16" s="82"/>
      <c r="VK16" s="82"/>
      <c r="VL16" s="82"/>
      <c r="VM16" s="82"/>
      <c r="VN16" s="82"/>
      <c r="VO16" s="82"/>
      <c r="VP16" s="82"/>
      <c r="VQ16" s="82"/>
      <c r="VR16" s="82"/>
      <c r="VS16" s="82"/>
      <c r="VT16" s="82"/>
      <c r="VU16" s="82"/>
      <c r="VV16" s="82"/>
      <c r="VW16" s="82"/>
      <c r="VX16" s="82"/>
      <c r="VY16" s="82"/>
      <c r="VZ16" s="82"/>
      <c r="WA16" s="82"/>
      <c r="WB16" s="82"/>
      <c r="WC16" s="82"/>
      <c r="WD16" s="82"/>
      <c r="WE16" s="82"/>
      <c r="WF16" s="82"/>
      <c r="WG16" s="82"/>
      <c r="WH16" s="82"/>
      <c r="WI16" s="82"/>
      <c r="WJ16" s="82"/>
      <c r="WK16" s="82"/>
      <c r="WL16" s="82"/>
      <c r="WM16" s="82"/>
      <c r="WN16" s="82"/>
      <c r="WO16" s="82"/>
      <c r="WP16" s="82"/>
      <c r="WQ16" s="82"/>
      <c r="WR16" s="82"/>
      <c r="WS16" s="82"/>
      <c r="WT16" s="82"/>
      <c r="WU16" s="82"/>
      <c r="WV16" s="82"/>
      <c r="WW16" s="82"/>
      <c r="WX16" s="82"/>
      <c r="WY16" s="82"/>
      <c r="WZ16" s="82"/>
      <c r="XA16" s="82"/>
      <c r="XB16" s="82"/>
      <c r="XC16" s="82"/>
      <c r="XD16" s="82"/>
      <c r="XE16" s="82"/>
      <c r="XF16" s="82"/>
      <c r="XG16" s="82"/>
      <c r="XH16" s="82"/>
      <c r="XI16" s="82"/>
      <c r="XJ16" s="82"/>
      <c r="XK16" s="82"/>
      <c r="XL16" s="82"/>
      <c r="XM16" s="82"/>
      <c r="XN16" s="82"/>
      <c r="XO16" s="82"/>
      <c r="XP16" s="82"/>
      <c r="XQ16" s="82"/>
      <c r="XR16" s="82"/>
      <c r="XS16" s="82"/>
      <c r="XT16" s="82"/>
      <c r="XU16" s="82"/>
      <c r="XV16" s="82"/>
      <c r="XW16" s="82"/>
      <c r="XX16" s="82"/>
      <c r="XY16" s="82"/>
      <c r="XZ16" s="82"/>
      <c r="YA16" s="82"/>
      <c r="YB16" s="82"/>
      <c r="YC16" s="82"/>
      <c r="YD16" s="82"/>
      <c r="YE16" s="82"/>
      <c r="YF16" s="82"/>
      <c r="YG16" s="82"/>
      <c r="YH16" s="82"/>
      <c r="YI16" s="82"/>
      <c r="YJ16" s="82"/>
      <c r="YK16" s="82"/>
      <c r="YL16" s="82"/>
      <c r="YM16" s="82"/>
      <c r="YN16" s="82"/>
      <c r="YO16" s="82"/>
      <c r="YP16" s="82"/>
      <c r="YQ16" s="82"/>
      <c r="YR16" s="82"/>
      <c r="YS16" s="82"/>
      <c r="YT16" s="82"/>
      <c r="YU16" s="82"/>
      <c r="YV16" s="82"/>
      <c r="YW16" s="82"/>
      <c r="YX16" s="82"/>
      <c r="YY16" s="82"/>
      <c r="YZ16" s="82"/>
      <c r="ZA16" s="82"/>
      <c r="ZB16" s="82"/>
      <c r="ZC16" s="82"/>
      <c r="ZD16" s="82"/>
      <c r="ZE16" s="82"/>
      <c r="ZF16" s="82"/>
      <c r="ZG16" s="82"/>
      <c r="ZH16" s="82"/>
      <c r="ZI16" s="82"/>
      <c r="ZJ16" s="82"/>
      <c r="ZK16" s="82"/>
      <c r="ZL16" s="82"/>
      <c r="ZM16" s="82"/>
      <c r="ZN16" s="82"/>
      <c r="ZO16" s="82"/>
      <c r="ZP16" s="82"/>
      <c r="ZQ16" s="82"/>
      <c r="ZR16" s="82"/>
      <c r="ZS16" s="82"/>
      <c r="ZT16" s="82"/>
      <c r="ZU16" s="82"/>
      <c r="ZV16" s="82"/>
      <c r="ZW16" s="82"/>
      <c r="ZX16" s="82"/>
      <c r="ZY16" s="82"/>
      <c r="ZZ16" s="82"/>
      <c r="AAA16" s="82"/>
      <c r="AAB16" s="82"/>
      <c r="AAC16" s="82"/>
      <c r="AAD16" s="82"/>
      <c r="AAE16" s="82"/>
      <c r="AAF16" s="82"/>
      <c r="AAG16" s="82"/>
      <c r="AAH16" s="82"/>
      <c r="AAI16" s="82"/>
      <c r="AAJ16" s="82"/>
      <c r="AAK16" s="82"/>
      <c r="AAL16" s="82"/>
      <c r="AAM16" s="82"/>
      <c r="AAN16" s="82"/>
      <c r="AAO16" s="82"/>
      <c r="AAP16" s="82"/>
      <c r="AAQ16" s="82"/>
      <c r="AAR16" s="82"/>
      <c r="AAS16" s="82"/>
      <c r="AAT16" s="82"/>
      <c r="AAU16" s="82"/>
      <c r="AAV16" s="82"/>
      <c r="AAW16" s="82"/>
      <c r="AAX16" s="82"/>
      <c r="AAY16" s="82"/>
      <c r="AAZ16" s="82"/>
      <c r="ABA16" s="82"/>
      <c r="ABB16" s="82"/>
      <c r="ABC16" s="82"/>
      <c r="ABD16" s="82"/>
      <c r="ABE16" s="82"/>
      <c r="ABF16" s="82"/>
      <c r="ABG16" s="82"/>
      <c r="ABH16" s="82"/>
      <c r="ABI16" s="82"/>
      <c r="ABJ16" s="82"/>
      <c r="ABK16" s="82"/>
      <c r="ABL16" s="82"/>
      <c r="ABM16" s="82"/>
      <c r="ABN16" s="82"/>
      <c r="ABO16" s="82"/>
      <c r="ABP16" s="82"/>
      <c r="ABQ16" s="82"/>
      <c r="ABR16" s="82"/>
      <c r="ABS16" s="82"/>
      <c r="ABT16" s="82"/>
      <c r="ABU16" s="82"/>
      <c r="ABV16" s="82"/>
      <c r="ABW16" s="82"/>
      <c r="ABX16" s="82"/>
      <c r="ABY16" s="82"/>
      <c r="ABZ16" s="82"/>
      <c r="ACA16" s="82"/>
      <c r="ACB16" s="82"/>
      <c r="ACC16" s="82"/>
      <c r="ACD16" s="82"/>
      <c r="ACE16" s="82"/>
      <c r="ACF16" s="82"/>
      <c r="ACG16" s="82"/>
      <c r="ACH16" s="82"/>
      <c r="ACI16" s="82"/>
      <c r="ACJ16" s="82"/>
      <c r="ACK16" s="82"/>
      <c r="ACL16" s="82"/>
      <c r="ACM16" s="82"/>
      <c r="ACN16" s="82"/>
      <c r="ACO16" s="82"/>
      <c r="ACP16" s="82"/>
      <c r="ACQ16" s="82"/>
      <c r="ACR16" s="82"/>
      <c r="ACS16" s="82"/>
      <c r="ACT16" s="82"/>
      <c r="ACU16" s="82"/>
      <c r="ACV16" s="82"/>
      <c r="ACW16" s="82"/>
      <c r="ACX16" s="82"/>
      <c r="ACY16" s="82"/>
      <c r="ACZ16" s="82"/>
      <c r="ADA16" s="82"/>
      <c r="ADB16" s="82"/>
      <c r="ADC16" s="82"/>
      <c r="ADD16" s="82"/>
      <c r="ADE16" s="82"/>
      <c r="ADF16" s="82"/>
      <c r="ADG16" s="82"/>
      <c r="ADH16" s="82"/>
      <c r="ADI16" s="82"/>
      <c r="ADJ16" s="82"/>
      <c r="ADK16" s="82"/>
      <c r="ADL16" s="82"/>
      <c r="ADM16" s="82"/>
      <c r="ADN16" s="82"/>
      <c r="ADO16" s="82"/>
      <c r="ADP16" s="82"/>
      <c r="ADQ16" s="82"/>
      <c r="ADR16" s="82"/>
      <c r="ADS16" s="82"/>
      <c r="ADT16" s="82"/>
      <c r="ADU16" s="82"/>
      <c r="ADV16" s="82"/>
      <c r="ADW16" s="82"/>
      <c r="ADX16" s="82"/>
      <c r="ADY16" s="82"/>
      <c r="ADZ16" s="82"/>
      <c r="AEA16" s="82"/>
      <c r="AEB16" s="82"/>
      <c r="AEC16" s="82"/>
      <c r="AED16" s="82"/>
      <c r="AEE16" s="82"/>
      <c r="AEF16" s="82"/>
      <c r="AEG16" s="82"/>
      <c r="AEH16" s="82"/>
      <c r="AEI16" s="82"/>
      <c r="AEJ16" s="82"/>
      <c r="AEK16" s="82"/>
      <c r="AEL16" s="82"/>
      <c r="AEM16" s="82"/>
      <c r="AEN16" s="82"/>
      <c r="AEO16" s="82"/>
      <c r="AEP16" s="82"/>
      <c r="AEQ16" s="82"/>
      <c r="AER16" s="82"/>
      <c r="AES16" s="82"/>
      <c r="AET16" s="82"/>
      <c r="AEU16" s="82"/>
      <c r="AEV16" s="82"/>
      <c r="AEW16" s="82"/>
      <c r="AEX16" s="82"/>
      <c r="AEY16" s="82"/>
      <c r="AEZ16" s="82"/>
      <c r="AFA16" s="82"/>
      <c r="AFB16" s="82"/>
      <c r="AFC16" s="82"/>
      <c r="AFD16" s="82"/>
      <c r="AFE16" s="82"/>
      <c r="AFF16" s="82"/>
      <c r="AFG16" s="82"/>
      <c r="AFH16" s="82"/>
      <c r="AFI16" s="82"/>
      <c r="AFJ16" s="82"/>
      <c r="AFK16" s="82"/>
      <c r="AFL16" s="82"/>
      <c r="AFM16" s="82"/>
      <c r="AFN16" s="82"/>
      <c r="AFO16" s="82"/>
      <c r="AFP16" s="82"/>
      <c r="AFQ16" s="82"/>
      <c r="AFR16" s="82"/>
      <c r="AFS16" s="82"/>
      <c r="AFT16" s="82"/>
      <c r="AFU16" s="82"/>
      <c r="AFV16" s="82"/>
      <c r="AFW16" s="82"/>
      <c r="AFX16" s="82"/>
      <c r="AFY16" s="82"/>
      <c r="AFZ16" s="82"/>
      <c r="AGA16" s="82"/>
      <c r="AGB16" s="82"/>
      <c r="AGC16" s="82"/>
      <c r="AGD16" s="82"/>
      <c r="AGE16" s="82"/>
      <c r="AGF16" s="82"/>
      <c r="AGG16" s="82"/>
      <c r="AGH16" s="82"/>
      <c r="AGI16" s="82"/>
      <c r="AGJ16" s="82"/>
      <c r="AGK16" s="82"/>
      <c r="AGL16" s="82"/>
      <c r="AGM16" s="82"/>
      <c r="AGN16" s="82"/>
      <c r="AGO16" s="82"/>
      <c r="AGP16" s="82"/>
      <c r="AGQ16" s="82"/>
      <c r="AGR16" s="82"/>
      <c r="AGS16" s="82"/>
      <c r="AGT16" s="82"/>
      <c r="AGU16" s="82"/>
      <c r="AGV16" s="82"/>
      <c r="AGW16" s="82"/>
      <c r="AGX16" s="82"/>
      <c r="AGY16" s="82"/>
      <c r="AGZ16" s="82"/>
      <c r="AHA16" s="82"/>
      <c r="AHB16" s="82"/>
      <c r="AHC16" s="82"/>
      <c r="AHD16" s="82"/>
      <c r="AHE16" s="82"/>
      <c r="AHF16" s="82"/>
      <c r="AHG16" s="82"/>
      <c r="AHH16" s="82"/>
      <c r="AHI16" s="82"/>
      <c r="AHJ16" s="82"/>
      <c r="AHK16" s="82"/>
      <c r="AHL16" s="82"/>
      <c r="AHM16" s="82"/>
      <c r="AHN16" s="82"/>
      <c r="AHO16" s="82"/>
      <c r="AHP16" s="82"/>
      <c r="AHQ16" s="82"/>
      <c r="AHR16" s="82"/>
      <c r="AHS16" s="82"/>
      <c r="AHT16" s="82"/>
      <c r="AHU16" s="82"/>
      <c r="AHV16" s="82"/>
      <c r="AHW16" s="82"/>
      <c r="AHX16" s="82"/>
      <c r="AHY16" s="82"/>
    </row>
    <row r="17" spans="1:14" ht="15.75" customHeight="1" x14ac:dyDescent="0.25">
      <c r="A17" s="12" t="s">
        <v>90</v>
      </c>
      <c r="B17" s="12"/>
      <c r="C17" s="18"/>
      <c r="D17" s="18">
        <v>0</v>
      </c>
      <c r="E17" s="18"/>
      <c r="F17" s="18"/>
      <c r="G17" s="18"/>
      <c r="H17" s="18"/>
      <c r="I17" s="18"/>
      <c r="J17" s="99"/>
      <c r="K17" s="18"/>
      <c r="L17" s="18"/>
      <c r="M17" s="18">
        <v>0</v>
      </c>
      <c r="N17" s="18">
        <f t="shared" si="1"/>
        <v>0</v>
      </c>
    </row>
    <row r="18" spans="1:14" ht="15.75" customHeight="1" x14ac:dyDescent="0.25">
      <c r="A18" s="12" t="s">
        <v>91</v>
      </c>
      <c r="B18" s="12"/>
      <c r="C18" s="12"/>
      <c r="D18" s="12"/>
      <c r="E18" s="12"/>
      <c r="F18" s="12"/>
      <c r="G18" s="12"/>
      <c r="H18" s="12"/>
      <c r="I18" s="12"/>
      <c r="J18" s="101"/>
      <c r="K18" s="12"/>
      <c r="L18" s="12"/>
      <c r="M18" s="12"/>
      <c r="N18" s="18">
        <f t="shared" si="1"/>
        <v>0</v>
      </c>
    </row>
    <row r="19" spans="1:14" ht="15.75" customHeight="1" x14ac:dyDescent="0.25">
      <c r="A19" s="12" t="s">
        <v>92</v>
      </c>
      <c r="B19" s="12"/>
      <c r="C19" s="12"/>
      <c r="D19" s="12"/>
      <c r="E19" s="12"/>
      <c r="F19" s="12"/>
      <c r="G19" s="12"/>
      <c r="H19" s="12"/>
      <c r="I19" s="12"/>
      <c r="J19" s="101"/>
      <c r="K19" s="12"/>
      <c r="L19" s="12"/>
      <c r="M19" s="12"/>
      <c r="N19" s="18">
        <f t="shared" si="1"/>
        <v>0</v>
      </c>
    </row>
    <row r="20" spans="1:14" ht="15.75" customHeight="1" x14ac:dyDescent="0.25">
      <c r="A20" s="12" t="s">
        <v>93</v>
      </c>
      <c r="B20" s="12"/>
      <c r="C20" s="12"/>
      <c r="D20" s="12"/>
      <c r="E20" s="12"/>
      <c r="F20" s="12"/>
      <c r="G20" s="12"/>
      <c r="H20" s="12"/>
      <c r="I20" s="12"/>
      <c r="J20" s="101"/>
      <c r="K20" s="12"/>
      <c r="L20" s="12"/>
      <c r="M20" s="12"/>
      <c r="N20" s="18">
        <f t="shared" si="1"/>
        <v>0</v>
      </c>
    </row>
    <row r="21" spans="1:14" ht="15.75" hidden="1" customHeight="1" thickBot="1" x14ac:dyDescent="0.3">
      <c r="A21"/>
      <c r="B21" s="19"/>
      <c r="C21" s="19"/>
      <c r="D21" s="19"/>
      <c r="E21" s="19"/>
      <c r="F21" s="19"/>
      <c r="G21" s="19"/>
      <c r="H21" s="19"/>
      <c r="I21" s="19"/>
      <c r="J21" s="102"/>
      <c r="K21" s="19"/>
      <c r="L21" s="19"/>
      <c r="M21" s="19"/>
      <c r="N21" s="18">
        <f t="shared" si="1"/>
        <v>0</v>
      </c>
    </row>
    <row r="22" spans="1:14" ht="18.75" customHeight="1" x14ac:dyDescent="0.25">
      <c r="A22" s="133" t="s">
        <v>280</v>
      </c>
      <c r="B22" s="133"/>
      <c r="C22" s="22">
        <f t="shared" ref="C22:N22" si="2">SUM(C12:C21)</f>
        <v>13</v>
      </c>
      <c r="D22" s="22">
        <f t="shared" si="2"/>
        <v>14</v>
      </c>
      <c r="E22" s="22">
        <f t="shared" si="2"/>
        <v>13</v>
      </c>
      <c r="F22" s="22">
        <f t="shared" si="2"/>
        <v>13</v>
      </c>
      <c r="G22" s="22">
        <f t="shared" si="2"/>
        <v>10</v>
      </c>
      <c r="H22" s="22">
        <f t="shared" si="2"/>
        <v>13</v>
      </c>
      <c r="I22" s="22">
        <f t="shared" si="2"/>
        <v>11</v>
      </c>
      <c r="J22" s="103">
        <f t="shared" si="2"/>
        <v>14</v>
      </c>
      <c r="K22" s="22">
        <f t="shared" si="2"/>
        <v>12</v>
      </c>
      <c r="L22" s="22">
        <f t="shared" si="2"/>
        <v>11</v>
      </c>
      <c r="M22" s="22">
        <f t="shared" si="2"/>
        <v>13</v>
      </c>
      <c r="N22" s="22">
        <f t="shared" si="2"/>
        <v>137</v>
      </c>
    </row>
    <row r="23" spans="1:14" x14ac:dyDescent="0.25">
      <c r="B23" s="13"/>
      <c r="C23" s="13"/>
      <c r="D23" s="13"/>
      <c r="E23" s="13"/>
      <c r="F23" s="13"/>
      <c r="G23" s="13"/>
      <c r="H23" s="13"/>
      <c r="I23" s="13"/>
      <c r="J23" s="104"/>
      <c r="K23" s="13"/>
      <c r="L23" s="13"/>
      <c r="M23" s="13"/>
      <c r="N23" s="13"/>
    </row>
    <row r="24" spans="1:14" x14ac:dyDescent="0.25">
      <c r="A24" s="16" t="s">
        <v>285</v>
      </c>
      <c r="B24" s="12"/>
      <c r="C24" s="12"/>
      <c r="D24" s="12"/>
      <c r="E24" s="12"/>
      <c r="F24" s="12"/>
      <c r="G24" s="12"/>
      <c r="H24" s="12"/>
      <c r="I24" s="12"/>
      <c r="J24" s="101"/>
      <c r="K24" s="12"/>
      <c r="L24" s="12"/>
      <c r="M24" s="12"/>
      <c r="N24" s="18"/>
    </row>
    <row r="25" spans="1:14" x14ac:dyDescent="0.25">
      <c r="A25" s="12" t="s">
        <v>94</v>
      </c>
      <c r="B25" s="12"/>
      <c r="C25" s="18">
        <v>1</v>
      </c>
      <c r="D25" s="18">
        <v>0</v>
      </c>
      <c r="E25" s="18">
        <v>1</v>
      </c>
      <c r="F25" s="18">
        <v>1</v>
      </c>
      <c r="G25" s="18">
        <v>1</v>
      </c>
      <c r="H25" s="18">
        <v>0</v>
      </c>
      <c r="I25" s="18">
        <v>0</v>
      </c>
      <c r="J25" s="99">
        <v>1</v>
      </c>
      <c r="K25" s="18">
        <v>1</v>
      </c>
      <c r="L25" s="18">
        <v>1</v>
      </c>
      <c r="M25" s="18">
        <v>0</v>
      </c>
      <c r="N25" s="18">
        <f t="shared" ref="N25:N31" si="3">SUM(C25:M25)</f>
        <v>7</v>
      </c>
    </row>
    <row r="26" spans="1:14" x14ac:dyDescent="0.25">
      <c r="A26" s="12" t="s">
        <v>95</v>
      </c>
      <c r="B26" s="12"/>
      <c r="C26" s="18">
        <v>3</v>
      </c>
      <c r="D26" s="18">
        <v>3</v>
      </c>
      <c r="E26" s="18">
        <v>3</v>
      </c>
      <c r="F26" s="18">
        <v>3</v>
      </c>
      <c r="G26" s="18">
        <v>3</v>
      </c>
      <c r="H26" s="18">
        <v>3</v>
      </c>
      <c r="I26" s="18">
        <v>3</v>
      </c>
      <c r="J26" s="99">
        <v>3</v>
      </c>
      <c r="K26" s="18">
        <v>3</v>
      </c>
      <c r="L26" s="18">
        <v>3</v>
      </c>
      <c r="M26" s="18">
        <v>3</v>
      </c>
      <c r="N26" s="18">
        <f t="shared" si="3"/>
        <v>33</v>
      </c>
    </row>
    <row r="27" spans="1:14" x14ac:dyDescent="0.25">
      <c r="A27" s="12" t="s">
        <v>96</v>
      </c>
      <c r="B27" s="12"/>
      <c r="C27" s="18">
        <v>5</v>
      </c>
      <c r="D27" s="18">
        <v>5</v>
      </c>
      <c r="E27" s="18">
        <v>5</v>
      </c>
      <c r="F27" s="18">
        <v>5</v>
      </c>
      <c r="G27" s="18">
        <v>5</v>
      </c>
      <c r="H27" s="18">
        <v>5</v>
      </c>
      <c r="I27" s="18">
        <v>5</v>
      </c>
      <c r="J27" s="99">
        <v>5</v>
      </c>
      <c r="K27" s="18">
        <v>5</v>
      </c>
      <c r="L27" s="18">
        <v>5</v>
      </c>
      <c r="M27" s="18">
        <v>5</v>
      </c>
      <c r="N27" s="18">
        <f t="shared" si="3"/>
        <v>55</v>
      </c>
    </row>
    <row r="28" spans="1:14" x14ac:dyDescent="0.25">
      <c r="A28" s="12" t="s">
        <v>97</v>
      </c>
      <c r="B28" s="12"/>
      <c r="C28" s="18"/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99"/>
      <c r="K28" s="18"/>
      <c r="L28" s="18"/>
      <c r="M28" s="18"/>
      <c r="N28" s="18">
        <f t="shared" si="3"/>
        <v>0</v>
      </c>
    </row>
    <row r="29" spans="1:14" x14ac:dyDescent="0.25">
      <c r="A29" s="12" t="s">
        <v>98</v>
      </c>
      <c r="B29" s="12"/>
      <c r="C29" s="18">
        <v>2</v>
      </c>
      <c r="D29" s="18">
        <v>2</v>
      </c>
      <c r="E29" s="18">
        <v>2</v>
      </c>
      <c r="F29" s="18">
        <v>2</v>
      </c>
      <c r="G29" s="18">
        <v>2</v>
      </c>
      <c r="H29" s="18">
        <v>2</v>
      </c>
      <c r="I29" s="18">
        <v>2</v>
      </c>
      <c r="J29" s="99">
        <v>2</v>
      </c>
      <c r="K29" s="18">
        <v>2</v>
      </c>
      <c r="L29" s="18">
        <v>2</v>
      </c>
      <c r="M29" s="18">
        <v>2</v>
      </c>
      <c r="N29" s="18">
        <f t="shared" si="3"/>
        <v>22</v>
      </c>
    </row>
    <row r="30" spans="1:14" x14ac:dyDescent="0.25">
      <c r="A30" s="12" t="s">
        <v>99</v>
      </c>
      <c r="B30" s="37"/>
      <c r="C30" s="18">
        <v>2</v>
      </c>
      <c r="D30" s="18">
        <v>2</v>
      </c>
      <c r="E30" s="18">
        <v>2</v>
      </c>
      <c r="F30" s="18">
        <v>2</v>
      </c>
      <c r="G30" s="18">
        <v>2</v>
      </c>
      <c r="H30" s="18">
        <v>2</v>
      </c>
      <c r="I30" s="18">
        <v>2</v>
      </c>
      <c r="J30" s="99">
        <v>2</v>
      </c>
      <c r="K30" s="18">
        <v>2</v>
      </c>
      <c r="L30" s="18">
        <v>2</v>
      </c>
      <c r="M30" s="18">
        <v>2</v>
      </c>
      <c r="N30" s="18">
        <f t="shared" si="3"/>
        <v>22</v>
      </c>
    </row>
    <row r="31" spans="1:14" x14ac:dyDescent="0.25">
      <c r="A31" s="19" t="s">
        <v>100</v>
      </c>
      <c r="B31" s="19"/>
      <c r="C31" s="20">
        <v>0</v>
      </c>
      <c r="D31" s="20"/>
      <c r="E31" s="20">
        <v>0</v>
      </c>
      <c r="F31" s="20">
        <v>0</v>
      </c>
      <c r="G31" s="20">
        <v>0</v>
      </c>
      <c r="H31" s="20">
        <v>1</v>
      </c>
      <c r="I31" s="20">
        <v>0</v>
      </c>
      <c r="J31" s="105">
        <v>1</v>
      </c>
      <c r="K31" s="20">
        <v>0</v>
      </c>
      <c r="L31" s="20">
        <v>0</v>
      </c>
      <c r="M31" s="20">
        <v>0</v>
      </c>
      <c r="N31" s="18">
        <f t="shared" si="3"/>
        <v>2</v>
      </c>
    </row>
    <row r="32" spans="1:14" x14ac:dyDescent="0.25">
      <c r="A32" s="124" t="s">
        <v>286</v>
      </c>
      <c r="B32" s="124"/>
      <c r="C32" s="22">
        <f t="shared" ref="C32:N32" si="4">SUM(C25:C31)</f>
        <v>13</v>
      </c>
      <c r="D32" s="22">
        <f t="shared" si="4"/>
        <v>12</v>
      </c>
      <c r="E32" s="22">
        <f t="shared" si="4"/>
        <v>13</v>
      </c>
      <c r="F32" s="22">
        <f t="shared" si="4"/>
        <v>13</v>
      </c>
      <c r="G32" s="22">
        <f t="shared" si="4"/>
        <v>13</v>
      </c>
      <c r="H32" s="22">
        <f t="shared" si="4"/>
        <v>13</v>
      </c>
      <c r="I32" s="22">
        <f t="shared" si="4"/>
        <v>12</v>
      </c>
      <c r="J32" s="103">
        <f t="shared" si="4"/>
        <v>14</v>
      </c>
      <c r="K32" s="22">
        <f t="shared" si="4"/>
        <v>13</v>
      </c>
      <c r="L32" s="22">
        <f t="shared" si="4"/>
        <v>13</v>
      </c>
      <c r="M32" s="22">
        <f t="shared" si="4"/>
        <v>12</v>
      </c>
      <c r="N32" s="22">
        <f t="shared" si="4"/>
        <v>141</v>
      </c>
    </row>
    <row r="33" spans="1:14" x14ac:dyDescent="0.25">
      <c r="B33" s="13"/>
      <c r="C33" s="13"/>
      <c r="D33" s="13"/>
      <c r="E33" s="13"/>
      <c r="F33" s="13"/>
      <c r="G33" s="13"/>
      <c r="H33" s="13"/>
      <c r="I33" s="13"/>
      <c r="J33" s="104"/>
      <c r="K33" s="13"/>
      <c r="L33" s="13"/>
      <c r="M33" s="13"/>
      <c r="N33" s="13"/>
    </row>
    <row r="34" spans="1:14" x14ac:dyDescent="0.25">
      <c r="A34" s="16" t="s">
        <v>287</v>
      </c>
      <c r="B34" s="12"/>
      <c r="C34" s="12"/>
      <c r="D34" s="12"/>
      <c r="E34" s="12"/>
      <c r="F34" s="12"/>
      <c r="G34" s="12"/>
      <c r="H34" s="12"/>
      <c r="I34" s="12"/>
      <c r="J34" s="101"/>
      <c r="K34" s="12"/>
      <c r="L34" s="12"/>
      <c r="M34" s="12"/>
      <c r="N34" s="18"/>
    </row>
    <row r="35" spans="1:14" x14ac:dyDescent="0.25">
      <c r="A35" s="19" t="s">
        <v>101</v>
      </c>
      <c r="B35" s="38"/>
      <c r="C35" s="20">
        <v>1</v>
      </c>
      <c r="D35" s="20"/>
      <c r="E35" s="20">
        <v>0</v>
      </c>
      <c r="F35" s="20">
        <v>0</v>
      </c>
      <c r="G35" s="20">
        <v>0</v>
      </c>
      <c r="H35" s="20">
        <v>1</v>
      </c>
      <c r="I35" s="20">
        <v>0</v>
      </c>
      <c r="J35" s="105">
        <v>1</v>
      </c>
      <c r="K35" s="20">
        <v>0</v>
      </c>
      <c r="L35" s="20">
        <v>0</v>
      </c>
      <c r="M35" s="20">
        <v>1</v>
      </c>
      <c r="N35" s="18">
        <f>SUM(C35:M35)</f>
        <v>4</v>
      </c>
    </row>
    <row r="36" spans="1:14" x14ac:dyDescent="0.25">
      <c r="A36" s="124" t="s">
        <v>288</v>
      </c>
      <c r="B36" s="124"/>
      <c r="C36" s="22">
        <f t="shared" ref="C36:N36" si="5">C35</f>
        <v>1</v>
      </c>
      <c r="D36" s="22">
        <f t="shared" si="5"/>
        <v>0</v>
      </c>
      <c r="E36" s="22">
        <f t="shared" si="5"/>
        <v>0</v>
      </c>
      <c r="F36" s="22">
        <f t="shared" si="5"/>
        <v>0</v>
      </c>
      <c r="G36" s="22">
        <f t="shared" si="5"/>
        <v>0</v>
      </c>
      <c r="H36" s="22">
        <f t="shared" si="5"/>
        <v>1</v>
      </c>
      <c r="I36" s="22">
        <f t="shared" si="5"/>
        <v>0</v>
      </c>
      <c r="J36" s="103">
        <f t="shared" si="5"/>
        <v>1</v>
      </c>
      <c r="K36" s="22">
        <f t="shared" si="5"/>
        <v>0</v>
      </c>
      <c r="L36" s="22">
        <f t="shared" si="5"/>
        <v>0</v>
      </c>
      <c r="M36" s="22">
        <f t="shared" si="5"/>
        <v>1</v>
      </c>
      <c r="N36" s="22">
        <f t="shared" si="5"/>
        <v>4</v>
      </c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04"/>
      <c r="K37" s="13"/>
      <c r="L37" s="13"/>
      <c r="M37" s="13"/>
      <c r="N37" s="13"/>
    </row>
    <row r="38" spans="1:14" s="3" customFormat="1" ht="13.5" customHeight="1" x14ac:dyDescent="0.25">
      <c r="A38" s="28"/>
      <c r="B38" s="13"/>
      <c r="C38" s="28"/>
      <c r="D38" s="13"/>
      <c r="E38" s="13"/>
      <c r="F38" s="13"/>
      <c r="G38" s="13"/>
      <c r="H38" s="13"/>
      <c r="I38" s="13"/>
      <c r="J38" s="104"/>
      <c r="K38" s="13"/>
      <c r="L38" s="13"/>
      <c r="M38" s="13"/>
      <c r="N38" s="13"/>
    </row>
    <row r="39" spans="1:14" ht="20.25" customHeight="1" x14ac:dyDescent="0.25">
      <c r="A39" s="124" t="s">
        <v>6</v>
      </c>
      <c r="B39" s="124"/>
      <c r="C39" s="22">
        <f t="shared" ref="C39:N39" si="6">C36+C32+C22</f>
        <v>27</v>
      </c>
      <c r="D39" s="22">
        <f t="shared" si="6"/>
        <v>26</v>
      </c>
      <c r="E39" s="22">
        <f t="shared" si="6"/>
        <v>26</v>
      </c>
      <c r="F39" s="22">
        <f t="shared" si="6"/>
        <v>26</v>
      </c>
      <c r="G39" s="22">
        <f t="shared" si="6"/>
        <v>23</v>
      </c>
      <c r="H39" s="22">
        <f t="shared" si="6"/>
        <v>27</v>
      </c>
      <c r="I39" s="22">
        <f t="shared" si="6"/>
        <v>23</v>
      </c>
      <c r="J39" s="103">
        <f t="shared" si="6"/>
        <v>29</v>
      </c>
      <c r="K39" s="22">
        <f t="shared" si="6"/>
        <v>25</v>
      </c>
      <c r="L39" s="22">
        <f t="shared" si="6"/>
        <v>24</v>
      </c>
      <c r="M39" s="22">
        <f t="shared" si="6"/>
        <v>26</v>
      </c>
      <c r="N39" s="22">
        <f t="shared" si="6"/>
        <v>282</v>
      </c>
    </row>
    <row r="40" spans="1:14" ht="20.25" hidden="1" customHeight="1" thickBot="1" x14ac:dyDescent="0.3">
      <c r="A40" s="123" t="s">
        <v>7</v>
      </c>
      <c r="B40" s="123"/>
      <c r="C40" s="16">
        <f t="shared" ref="C40:N40" si="7">C39+C7</f>
        <v>28</v>
      </c>
      <c r="D40" s="16">
        <f t="shared" si="7"/>
        <v>27</v>
      </c>
      <c r="E40" s="16">
        <f t="shared" si="7"/>
        <v>27</v>
      </c>
      <c r="F40" s="16">
        <f t="shared" si="7"/>
        <v>27</v>
      </c>
      <c r="G40" s="16">
        <f t="shared" si="7"/>
        <v>24</v>
      </c>
      <c r="H40" s="16">
        <f t="shared" si="7"/>
        <v>28</v>
      </c>
      <c r="I40" s="16">
        <f t="shared" si="7"/>
        <v>24</v>
      </c>
      <c r="J40" s="106">
        <f t="shared" si="7"/>
        <v>30</v>
      </c>
      <c r="K40" s="16">
        <f t="shared" si="7"/>
        <v>26</v>
      </c>
      <c r="L40" s="16">
        <f t="shared" si="7"/>
        <v>25</v>
      </c>
      <c r="M40" s="16">
        <f t="shared" si="7"/>
        <v>27</v>
      </c>
      <c r="N40" s="16">
        <f t="shared" si="7"/>
        <v>293</v>
      </c>
    </row>
  </sheetData>
  <mergeCells count="8">
    <mergeCell ref="A2:B2"/>
    <mergeCell ref="A7:B7"/>
    <mergeCell ref="A10:B10"/>
    <mergeCell ref="A39:B39"/>
    <mergeCell ref="A40:B40"/>
    <mergeCell ref="A22:B22"/>
    <mergeCell ref="A32:B32"/>
    <mergeCell ref="A36:B36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I41"/>
  <sheetViews>
    <sheetView showZeros="0" zoomScale="63" zoomScaleNormal="63" workbookViewId="0">
      <selection activeCell="B32" sqref="B32"/>
    </sheetView>
  </sheetViews>
  <sheetFormatPr defaultRowHeight="15.75" x14ac:dyDescent="0.25"/>
  <cols>
    <col min="1" max="1" width="55.125" style="3" customWidth="1"/>
    <col min="2" max="2" width="7.5" style="3" customWidth="1"/>
    <col min="3" max="4" width="7.25" style="3" customWidth="1"/>
    <col min="5" max="5" width="7.75" style="3" customWidth="1"/>
    <col min="6" max="6" width="7.375" style="3" customWidth="1"/>
    <col min="7" max="7" width="10.625" style="3" customWidth="1"/>
    <col min="8" max="8" width="7.375" style="3" customWidth="1"/>
    <col min="9" max="10" width="8.75" style="3" customWidth="1"/>
    <col min="11" max="11" width="6.75" style="3" customWidth="1"/>
    <col min="12" max="12" width="7.25" style="3" customWidth="1"/>
    <col min="13" max="13" width="8" style="3" customWidth="1"/>
    <col min="14" max="14" width="9.25" style="3" customWidth="1"/>
    <col min="15" max="15" width="8.75" style="3" customWidth="1"/>
    <col min="16" max="16" width="7.375" style="3" customWidth="1"/>
    <col min="17" max="17" width="7.75" style="3" customWidth="1"/>
    <col min="18" max="18" width="10.75" style="3" customWidth="1"/>
    <col min="19" max="19" width="7.75" style="3" customWidth="1"/>
    <col min="20" max="1023" width="8.75" style="3" customWidth="1"/>
  </cols>
  <sheetData>
    <row r="1" spans="1:1023" ht="30.75" customHeight="1" x14ac:dyDescent="0.3">
      <c r="A1" s="39" t="s">
        <v>31</v>
      </c>
      <c r="B1" s="33"/>
      <c r="G1" s="33"/>
      <c r="R1" s="40" t="s">
        <v>67</v>
      </c>
      <c r="S1" s="40"/>
    </row>
    <row r="2" spans="1:1023" ht="47.25" hidden="1" x14ac:dyDescent="0.25">
      <c r="A2" s="52" t="s">
        <v>0</v>
      </c>
      <c r="B2" s="6" t="s">
        <v>20</v>
      </c>
      <c r="C2" s="6" t="s">
        <v>21</v>
      </c>
      <c r="D2" s="41" t="s">
        <v>61</v>
      </c>
      <c r="E2" s="6" t="s">
        <v>22</v>
      </c>
      <c r="F2" s="6" t="s">
        <v>23</v>
      </c>
      <c r="G2" s="6" t="s">
        <v>185</v>
      </c>
      <c r="H2" s="6" t="s">
        <v>24</v>
      </c>
      <c r="I2" s="41" t="s">
        <v>186</v>
      </c>
      <c r="J2" s="6" t="s">
        <v>28</v>
      </c>
      <c r="K2" s="6" t="s">
        <v>26</v>
      </c>
      <c r="L2" s="41" t="s">
        <v>60</v>
      </c>
      <c r="M2" s="6" t="s">
        <v>27</v>
      </c>
      <c r="N2" s="41" t="s">
        <v>187</v>
      </c>
      <c r="O2" s="6" t="s">
        <v>25</v>
      </c>
      <c r="P2" s="6" t="s">
        <v>29</v>
      </c>
      <c r="Q2" s="6" t="s">
        <v>30</v>
      </c>
      <c r="R2" s="41" t="s">
        <v>188</v>
      </c>
      <c r="S2" s="6" t="s">
        <v>55</v>
      </c>
    </row>
    <row r="3" spans="1:1023" hidden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023" hidden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023" hidden="1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023" ht="15.75" hidden="1" customHeight="1" x14ac:dyDescent="0.25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023" ht="15.75" hidden="1" customHeight="1" x14ac:dyDescent="0.25">
      <c r="A7" s="16" t="s">
        <v>5</v>
      </c>
      <c r="B7" s="16">
        <f t="shared" ref="B7:S7" si="0">SUM(B3:B6)</f>
        <v>0</v>
      </c>
      <c r="C7" s="16">
        <f t="shared" si="0"/>
        <v>0</v>
      </c>
      <c r="D7" s="16">
        <f t="shared" si="0"/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15"/>
    </row>
    <row r="8" spans="1:1023" hidden="1" x14ac:dyDescent="0.25"/>
    <row r="10" spans="1:1023" ht="63" x14ac:dyDescent="0.25">
      <c r="A10" s="52" t="s">
        <v>277</v>
      </c>
      <c r="B10" s="25" t="s">
        <v>189</v>
      </c>
      <c r="C10" s="25" t="s">
        <v>190</v>
      </c>
      <c r="D10" s="25" t="s">
        <v>254</v>
      </c>
      <c r="E10" s="25" t="s">
        <v>22</v>
      </c>
      <c r="F10" s="25" t="s">
        <v>191</v>
      </c>
      <c r="G10" s="25" t="s">
        <v>260</v>
      </c>
      <c r="H10" s="25" t="s">
        <v>24</v>
      </c>
      <c r="I10" s="25" t="s">
        <v>262</v>
      </c>
      <c r="J10" s="25" t="s">
        <v>192</v>
      </c>
      <c r="K10" s="25" t="s">
        <v>26</v>
      </c>
      <c r="L10" s="25" t="s">
        <v>252</v>
      </c>
      <c r="M10" s="25" t="s">
        <v>251</v>
      </c>
      <c r="N10" s="25" t="s">
        <v>281</v>
      </c>
      <c r="O10" s="25" t="s">
        <v>193</v>
      </c>
      <c r="P10" s="25" t="s">
        <v>29</v>
      </c>
      <c r="Q10" s="25" t="s">
        <v>30</v>
      </c>
      <c r="R10" s="25" t="s">
        <v>253</v>
      </c>
      <c r="S10" s="6" t="s">
        <v>55</v>
      </c>
    </row>
    <row r="11" spans="1:1023" s="13" customFormat="1" x14ac:dyDescent="0.25">
      <c r="A11" s="11" t="s">
        <v>279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/>
    </row>
    <row r="12" spans="1:1023" ht="15.75" customHeight="1" x14ac:dyDescent="0.25">
      <c r="A12" s="12" t="s">
        <v>88</v>
      </c>
      <c r="B12" s="18"/>
      <c r="C12" s="18">
        <v>1</v>
      </c>
      <c r="D12" s="18"/>
      <c r="E12" s="18">
        <v>1</v>
      </c>
      <c r="F12" s="18"/>
      <c r="G12" s="18"/>
      <c r="H12" s="18"/>
      <c r="I12" s="18">
        <v>1</v>
      </c>
      <c r="J12" s="18"/>
      <c r="K12" s="18"/>
      <c r="L12" s="18"/>
      <c r="M12" s="18"/>
      <c r="N12" s="18">
        <v>1</v>
      </c>
      <c r="O12" s="18"/>
      <c r="P12" s="18"/>
      <c r="Q12" s="18"/>
      <c r="R12" s="18"/>
      <c r="S12" s="18">
        <f t="shared" ref="S12:S21" si="1">SUM(B12:R12)</f>
        <v>4</v>
      </c>
    </row>
    <row r="13" spans="1:1023" ht="15.75" customHeight="1" x14ac:dyDescent="0.25">
      <c r="A13" s="12" t="s">
        <v>181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8">
        <f t="shared" si="1"/>
        <v>0</v>
      </c>
    </row>
    <row r="14" spans="1:1023" ht="15.75" customHeight="1" x14ac:dyDescent="0.25">
      <c r="A14" s="12" t="s">
        <v>182</v>
      </c>
      <c r="B14" s="18">
        <v>13</v>
      </c>
      <c r="C14" s="18">
        <v>23</v>
      </c>
      <c r="D14" s="18">
        <v>7</v>
      </c>
      <c r="E14" s="18">
        <v>10</v>
      </c>
      <c r="F14" s="18">
        <v>7</v>
      </c>
      <c r="G14" s="18">
        <v>4</v>
      </c>
      <c r="H14" s="18">
        <v>14</v>
      </c>
      <c r="I14" s="18">
        <v>6</v>
      </c>
      <c r="J14" s="18">
        <v>16</v>
      </c>
      <c r="K14" s="18">
        <v>8</v>
      </c>
      <c r="L14" s="18">
        <v>10</v>
      </c>
      <c r="M14" s="18">
        <v>4</v>
      </c>
      <c r="N14" s="18">
        <v>8</v>
      </c>
      <c r="O14" s="18">
        <v>10</v>
      </c>
      <c r="P14" s="18">
        <v>9</v>
      </c>
      <c r="Q14" s="18">
        <v>5</v>
      </c>
      <c r="R14" s="18">
        <v>4</v>
      </c>
      <c r="S14" s="18">
        <f t="shared" si="1"/>
        <v>158</v>
      </c>
    </row>
    <row r="15" spans="1:1023" ht="15.75" customHeight="1" x14ac:dyDescent="0.25">
      <c r="A15" s="12" t="s">
        <v>89</v>
      </c>
      <c r="B15" s="18">
        <v>2</v>
      </c>
      <c r="C15" s="18">
        <v>2</v>
      </c>
      <c r="D15" s="18">
        <v>1</v>
      </c>
      <c r="E15" s="18">
        <v>2</v>
      </c>
      <c r="F15" s="18">
        <v>1</v>
      </c>
      <c r="G15" s="18">
        <v>1</v>
      </c>
      <c r="H15" s="18">
        <v>2</v>
      </c>
      <c r="I15" s="18">
        <v>1</v>
      </c>
      <c r="J15" s="18">
        <v>2</v>
      </c>
      <c r="K15" s="18">
        <v>2</v>
      </c>
      <c r="L15" s="18">
        <v>2</v>
      </c>
      <c r="M15" s="18">
        <v>1</v>
      </c>
      <c r="N15" s="18">
        <v>1</v>
      </c>
      <c r="O15" s="18">
        <v>2</v>
      </c>
      <c r="P15" s="18">
        <v>2</v>
      </c>
      <c r="Q15" s="18">
        <v>1</v>
      </c>
      <c r="R15" s="18">
        <v>1</v>
      </c>
      <c r="S15" s="18">
        <f t="shared" si="1"/>
        <v>26</v>
      </c>
    </row>
    <row r="16" spans="1:1023" s="91" customFormat="1" ht="31.15" customHeight="1" x14ac:dyDescent="0.25">
      <c r="A16" s="86" t="s">
        <v>232</v>
      </c>
      <c r="B16" s="81">
        <v>2</v>
      </c>
      <c r="C16" s="81">
        <v>2</v>
      </c>
      <c r="D16" s="81">
        <v>1</v>
      </c>
      <c r="E16" s="81">
        <v>2</v>
      </c>
      <c r="F16" s="81">
        <v>1</v>
      </c>
      <c r="G16" s="81">
        <v>1</v>
      </c>
      <c r="H16" s="81">
        <v>2</v>
      </c>
      <c r="I16" s="81">
        <v>1</v>
      </c>
      <c r="J16" s="81">
        <v>2</v>
      </c>
      <c r="K16" s="81">
        <v>2</v>
      </c>
      <c r="L16" s="81">
        <v>2</v>
      </c>
      <c r="M16" s="81">
        <v>1</v>
      </c>
      <c r="N16" s="81">
        <v>1</v>
      </c>
      <c r="O16" s="81">
        <v>2</v>
      </c>
      <c r="P16" s="81">
        <v>2</v>
      </c>
      <c r="Q16" s="81">
        <v>1</v>
      </c>
      <c r="R16" s="81">
        <v>1</v>
      </c>
      <c r="S16" s="81">
        <f t="shared" si="1"/>
        <v>26</v>
      </c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  <c r="IX16" s="82"/>
      <c r="IY16" s="82"/>
      <c r="IZ16" s="82"/>
      <c r="JA16" s="82"/>
      <c r="JB16" s="82"/>
      <c r="JC16" s="82"/>
      <c r="JD16" s="82"/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82"/>
      <c r="KF16" s="82"/>
      <c r="KG16" s="82"/>
      <c r="KH16" s="82"/>
      <c r="KI16" s="82"/>
      <c r="KJ16" s="82"/>
      <c r="KK16" s="82"/>
      <c r="KL16" s="82"/>
      <c r="KM16" s="82"/>
      <c r="KN16" s="82"/>
      <c r="KO16" s="82"/>
      <c r="KP16" s="82"/>
      <c r="KQ16" s="82"/>
      <c r="KR16" s="82"/>
      <c r="KS16" s="82"/>
      <c r="KT16" s="82"/>
      <c r="KU16" s="82"/>
      <c r="KV16" s="82"/>
      <c r="KW16" s="82"/>
      <c r="KX16" s="82"/>
      <c r="KY16" s="82"/>
      <c r="KZ16" s="82"/>
      <c r="LA16" s="82"/>
      <c r="LB16" s="82"/>
      <c r="LC16" s="82"/>
      <c r="LD16" s="82"/>
      <c r="LE16" s="82"/>
      <c r="LF16" s="82"/>
      <c r="LG16" s="82"/>
      <c r="LH16" s="82"/>
      <c r="LI16" s="82"/>
      <c r="LJ16" s="82"/>
      <c r="LK16" s="82"/>
      <c r="LL16" s="82"/>
      <c r="LM16" s="82"/>
      <c r="LN16" s="82"/>
      <c r="LO16" s="82"/>
      <c r="LP16" s="82"/>
      <c r="LQ16" s="82"/>
      <c r="LR16" s="82"/>
      <c r="LS16" s="82"/>
      <c r="LT16" s="82"/>
      <c r="LU16" s="82"/>
      <c r="LV16" s="82"/>
      <c r="LW16" s="82"/>
      <c r="LX16" s="82"/>
      <c r="LY16" s="82"/>
      <c r="LZ16" s="82"/>
      <c r="MA16" s="82"/>
      <c r="MB16" s="82"/>
      <c r="MC16" s="82"/>
      <c r="MD16" s="82"/>
      <c r="ME16" s="82"/>
      <c r="MF16" s="82"/>
      <c r="MG16" s="82"/>
      <c r="MH16" s="82"/>
      <c r="MI16" s="82"/>
      <c r="MJ16" s="82"/>
      <c r="MK16" s="82"/>
      <c r="ML16" s="82"/>
      <c r="MM16" s="82"/>
      <c r="MN16" s="82"/>
      <c r="MO16" s="82"/>
      <c r="MP16" s="82"/>
      <c r="MQ16" s="82"/>
      <c r="MR16" s="82"/>
      <c r="MS16" s="82"/>
      <c r="MT16" s="82"/>
      <c r="MU16" s="82"/>
      <c r="MV16" s="82"/>
      <c r="MW16" s="82"/>
      <c r="MX16" s="82"/>
      <c r="MY16" s="82"/>
      <c r="MZ16" s="82"/>
      <c r="NA16" s="82"/>
      <c r="NB16" s="82"/>
      <c r="NC16" s="82"/>
      <c r="ND16" s="82"/>
      <c r="NE16" s="82"/>
      <c r="NF16" s="82"/>
      <c r="NG16" s="82"/>
      <c r="NH16" s="82"/>
      <c r="NI16" s="82"/>
      <c r="NJ16" s="82"/>
      <c r="NK16" s="82"/>
      <c r="NL16" s="82"/>
      <c r="NM16" s="82"/>
      <c r="NN16" s="82"/>
      <c r="NO16" s="82"/>
      <c r="NP16" s="82"/>
      <c r="NQ16" s="82"/>
      <c r="NR16" s="82"/>
      <c r="NS16" s="82"/>
      <c r="NT16" s="82"/>
      <c r="NU16" s="82"/>
      <c r="NV16" s="82"/>
      <c r="NW16" s="82"/>
      <c r="NX16" s="82"/>
      <c r="NY16" s="82"/>
      <c r="NZ16" s="82"/>
      <c r="OA16" s="82"/>
      <c r="OB16" s="82"/>
      <c r="OC16" s="82"/>
      <c r="OD16" s="82"/>
      <c r="OE16" s="82"/>
      <c r="OF16" s="82"/>
      <c r="OG16" s="82"/>
      <c r="OH16" s="82"/>
      <c r="OI16" s="82"/>
      <c r="OJ16" s="82"/>
      <c r="OK16" s="82"/>
      <c r="OL16" s="82"/>
      <c r="OM16" s="82"/>
      <c r="ON16" s="82"/>
      <c r="OO16" s="82"/>
      <c r="OP16" s="82"/>
      <c r="OQ16" s="82"/>
      <c r="OR16" s="82"/>
      <c r="OS16" s="82"/>
      <c r="OT16" s="82"/>
      <c r="OU16" s="82"/>
      <c r="OV16" s="82"/>
      <c r="OW16" s="82"/>
      <c r="OX16" s="82"/>
      <c r="OY16" s="82"/>
      <c r="OZ16" s="82"/>
      <c r="PA16" s="82"/>
      <c r="PB16" s="82"/>
      <c r="PC16" s="82"/>
      <c r="PD16" s="82"/>
      <c r="PE16" s="82"/>
      <c r="PF16" s="82"/>
      <c r="PG16" s="82"/>
      <c r="PH16" s="82"/>
      <c r="PI16" s="82"/>
      <c r="PJ16" s="82"/>
      <c r="PK16" s="82"/>
      <c r="PL16" s="82"/>
      <c r="PM16" s="82"/>
      <c r="PN16" s="82"/>
      <c r="PO16" s="82"/>
      <c r="PP16" s="82"/>
      <c r="PQ16" s="82"/>
      <c r="PR16" s="82"/>
      <c r="PS16" s="82"/>
      <c r="PT16" s="82"/>
      <c r="PU16" s="82"/>
      <c r="PV16" s="82"/>
      <c r="PW16" s="82"/>
      <c r="PX16" s="82"/>
      <c r="PY16" s="82"/>
      <c r="PZ16" s="82"/>
      <c r="QA16" s="82"/>
      <c r="QB16" s="82"/>
      <c r="QC16" s="82"/>
      <c r="QD16" s="82"/>
      <c r="QE16" s="82"/>
      <c r="QF16" s="82"/>
      <c r="QG16" s="82"/>
      <c r="QH16" s="82"/>
      <c r="QI16" s="82"/>
      <c r="QJ16" s="82"/>
      <c r="QK16" s="82"/>
      <c r="QL16" s="82"/>
      <c r="QM16" s="82"/>
      <c r="QN16" s="82"/>
      <c r="QO16" s="82"/>
      <c r="QP16" s="82"/>
      <c r="QQ16" s="82"/>
      <c r="QR16" s="82"/>
      <c r="QS16" s="82"/>
      <c r="QT16" s="82"/>
      <c r="QU16" s="82"/>
      <c r="QV16" s="82"/>
      <c r="QW16" s="82"/>
      <c r="QX16" s="82"/>
      <c r="QY16" s="82"/>
      <c r="QZ16" s="82"/>
      <c r="RA16" s="82"/>
      <c r="RB16" s="82"/>
      <c r="RC16" s="82"/>
      <c r="RD16" s="82"/>
      <c r="RE16" s="82"/>
      <c r="RF16" s="82"/>
      <c r="RG16" s="82"/>
      <c r="RH16" s="82"/>
      <c r="RI16" s="82"/>
      <c r="RJ16" s="82"/>
      <c r="RK16" s="82"/>
      <c r="RL16" s="82"/>
      <c r="RM16" s="82"/>
      <c r="RN16" s="82"/>
      <c r="RO16" s="82"/>
      <c r="RP16" s="82"/>
      <c r="RQ16" s="82"/>
      <c r="RR16" s="82"/>
      <c r="RS16" s="82"/>
      <c r="RT16" s="82"/>
      <c r="RU16" s="82"/>
      <c r="RV16" s="82"/>
      <c r="RW16" s="82"/>
      <c r="RX16" s="82"/>
      <c r="RY16" s="82"/>
      <c r="RZ16" s="82"/>
      <c r="SA16" s="82"/>
      <c r="SB16" s="82"/>
      <c r="SC16" s="82"/>
      <c r="SD16" s="82"/>
      <c r="SE16" s="82"/>
      <c r="SF16" s="82"/>
      <c r="SG16" s="82"/>
      <c r="SH16" s="82"/>
      <c r="SI16" s="82"/>
      <c r="SJ16" s="82"/>
      <c r="SK16" s="82"/>
      <c r="SL16" s="82"/>
      <c r="SM16" s="82"/>
      <c r="SN16" s="82"/>
      <c r="SO16" s="82"/>
      <c r="SP16" s="82"/>
      <c r="SQ16" s="82"/>
      <c r="SR16" s="82"/>
      <c r="SS16" s="82"/>
      <c r="ST16" s="82"/>
      <c r="SU16" s="82"/>
      <c r="SV16" s="82"/>
      <c r="SW16" s="82"/>
      <c r="SX16" s="82"/>
      <c r="SY16" s="82"/>
      <c r="SZ16" s="82"/>
      <c r="TA16" s="82"/>
      <c r="TB16" s="82"/>
      <c r="TC16" s="82"/>
      <c r="TD16" s="82"/>
      <c r="TE16" s="82"/>
      <c r="TF16" s="82"/>
      <c r="TG16" s="82"/>
      <c r="TH16" s="82"/>
      <c r="TI16" s="82"/>
      <c r="TJ16" s="82"/>
      <c r="TK16" s="82"/>
      <c r="TL16" s="82"/>
      <c r="TM16" s="82"/>
      <c r="TN16" s="82"/>
      <c r="TO16" s="82"/>
      <c r="TP16" s="82"/>
      <c r="TQ16" s="82"/>
      <c r="TR16" s="82"/>
      <c r="TS16" s="82"/>
      <c r="TT16" s="82"/>
      <c r="TU16" s="82"/>
      <c r="TV16" s="82"/>
      <c r="TW16" s="82"/>
      <c r="TX16" s="82"/>
      <c r="TY16" s="82"/>
      <c r="TZ16" s="82"/>
      <c r="UA16" s="82"/>
      <c r="UB16" s="82"/>
      <c r="UC16" s="82"/>
      <c r="UD16" s="82"/>
      <c r="UE16" s="82"/>
      <c r="UF16" s="82"/>
      <c r="UG16" s="82"/>
      <c r="UH16" s="82"/>
      <c r="UI16" s="82"/>
      <c r="UJ16" s="82"/>
      <c r="UK16" s="82"/>
      <c r="UL16" s="82"/>
      <c r="UM16" s="82"/>
      <c r="UN16" s="82"/>
      <c r="UO16" s="82"/>
      <c r="UP16" s="82"/>
      <c r="UQ16" s="82"/>
      <c r="UR16" s="82"/>
      <c r="US16" s="82"/>
      <c r="UT16" s="82"/>
      <c r="UU16" s="82"/>
      <c r="UV16" s="82"/>
      <c r="UW16" s="82"/>
      <c r="UX16" s="82"/>
      <c r="UY16" s="82"/>
      <c r="UZ16" s="82"/>
      <c r="VA16" s="82"/>
      <c r="VB16" s="82"/>
      <c r="VC16" s="82"/>
      <c r="VD16" s="82"/>
      <c r="VE16" s="82"/>
      <c r="VF16" s="82"/>
      <c r="VG16" s="82"/>
      <c r="VH16" s="82"/>
      <c r="VI16" s="82"/>
      <c r="VJ16" s="82"/>
      <c r="VK16" s="82"/>
      <c r="VL16" s="82"/>
      <c r="VM16" s="82"/>
      <c r="VN16" s="82"/>
      <c r="VO16" s="82"/>
      <c r="VP16" s="82"/>
      <c r="VQ16" s="82"/>
      <c r="VR16" s="82"/>
      <c r="VS16" s="82"/>
      <c r="VT16" s="82"/>
      <c r="VU16" s="82"/>
      <c r="VV16" s="82"/>
      <c r="VW16" s="82"/>
      <c r="VX16" s="82"/>
      <c r="VY16" s="82"/>
      <c r="VZ16" s="82"/>
      <c r="WA16" s="82"/>
      <c r="WB16" s="82"/>
      <c r="WC16" s="82"/>
      <c r="WD16" s="82"/>
      <c r="WE16" s="82"/>
      <c r="WF16" s="82"/>
      <c r="WG16" s="82"/>
      <c r="WH16" s="82"/>
      <c r="WI16" s="82"/>
      <c r="WJ16" s="82"/>
      <c r="WK16" s="82"/>
      <c r="WL16" s="82"/>
      <c r="WM16" s="82"/>
      <c r="WN16" s="82"/>
      <c r="WO16" s="82"/>
      <c r="WP16" s="82"/>
      <c r="WQ16" s="82"/>
      <c r="WR16" s="82"/>
      <c r="WS16" s="82"/>
      <c r="WT16" s="82"/>
      <c r="WU16" s="82"/>
      <c r="WV16" s="82"/>
      <c r="WW16" s="82"/>
      <c r="WX16" s="82"/>
      <c r="WY16" s="82"/>
      <c r="WZ16" s="82"/>
      <c r="XA16" s="82"/>
      <c r="XB16" s="82"/>
      <c r="XC16" s="82"/>
      <c r="XD16" s="82"/>
      <c r="XE16" s="82"/>
      <c r="XF16" s="82"/>
      <c r="XG16" s="82"/>
      <c r="XH16" s="82"/>
      <c r="XI16" s="82"/>
      <c r="XJ16" s="82"/>
      <c r="XK16" s="82"/>
      <c r="XL16" s="82"/>
      <c r="XM16" s="82"/>
      <c r="XN16" s="82"/>
      <c r="XO16" s="82"/>
      <c r="XP16" s="82"/>
      <c r="XQ16" s="82"/>
      <c r="XR16" s="82"/>
      <c r="XS16" s="82"/>
      <c r="XT16" s="82"/>
      <c r="XU16" s="82"/>
      <c r="XV16" s="82"/>
      <c r="XW16" s="82"/>
      <c r="XX16" s="82"/>
      <c r="XY16" s="82"/>
      <c r="XZ16" s="82"/>
      <c r="YA16" s="82"/>
      <c r="YB16" s="82"/>
      <c r="YC16" s="82"/>
      <c r="YD16" s="82"/>
      <c r="YE16" s="82"/>
      <c r="YF16" s="82"/>
      <c r="YG16" s="82"/>
      <c r="YH16" s="82"/>
      <c r="YI16" s="82"/>
      <c r="YJ16" s="82"/>
      <c r="YK16" s="82"/>
      <c r="YL16" s="82"/>
      <c r="YM16" s="82"/>
      <c r="YN16" s="82"/>
      <c r="YO16" s="82"/>
      <c r="YP16" s="82"/>
      <c r="YQ16" s="82"/>
      <c r="YR16" s="82"/>
      <c r="YS16" s="82"/>
      <c r="YT16" s="82"/>
      <c r="YU16" s="82"/>
      <c r="YV16" s="82"/>
      <c r="YW16" s="82"/>
      <c r="YX16" s="82"/>
      <c r="YY16" s="82"/>
      <c r="YZ16" s="82"/>
      <c r="ZA16" s="82"/>
      <c r="ZB16" s="82"/>
      <c r="ZC16" s="82"/>
      <c r="ZD16" s="82"/>
      <c r="ZE16" s="82"/>
      <c r="ZF16" s="82"/>
      <c r="ZG16" s="82"/>
      <c r="ZH16" s="82"/>
      <c r="ZI16" s="82"/>
      <c r="ZJ16" s="82"/>
      <c r="ZK16" s="82"/>
      <c r="ZL16" s="82"/>
      <c r="ZM16" s="82"/>
      <c r="ZN16" s="82"/>
      <c r="ZO16" s="82"/>
      <c r="ZP16" s="82"/>
      <c r="ZQ16" s="82"/>
      <c r="ZR16" s="82"/>
      <c r="ZS16" s="82"/>
      <c r="ZT16" s="82"/>
      <c r="ZU16" s="82"/>
      <c r="ZV16" s="82"/>
      <c r="ZW16" s="82"/>
      <c r="ZX16" s="82"/>
      <c r="ZY16" s="82"/>
      <c r="ZZ16" s="82"/>
      <c r="AAA16" s="82"/>
      <c r="AAB16" s="82"/>
      <c r="AAC16" s="82"/>
      <c r="AAD16" s="82"/>
      <c r="AAE16" s="82"/>
      <c r="AAF16" s="82"/>
      <c r="AAG16" s="82"/>
      <c r="AAH16" s="82"/>
      <c r="AAI16" s="82"/>
      <c r="AAJ16" s="82"/>
      <c r="AAK16" s="82"/>
      <c r="AAL16" s="82"/>
      <c r="AAM16" s="82"/>
      <c r="AAN16" s="82"/>
      <c r="AAO16" s="82"/>
      <c r="AAP16" s="82"/>
      <c r="AAQ16" s="82"/>
      <c r="AAR16" s="82"/>
      <c r="AAS16" s="82"/>
      <c r="AAT16" s="82"/>
      <c r="AAU16" s="82"/>
      <c r="AAV16" s="82"/>
      <c r="AAW16" s="82"/>
      <c r="AAX16" s="82"/>
      <c r="AAY16" s="82"/>
      <c r="AAZ16" s="82"/>
      <c r="ABA16" s="82"/>
      <c r="ABB16" s="82"/>
      <c r="ABC16" s="82"/>
      <c r="ABD16" s="82"/>
      <c r="ABE16" s="82"/>
      <c r="ABF16" s="82"/>
      <c r="ABG16" s="82"/>
      <c r="ABH16" s="82"/>
      <c r="ABI16" s="82"/>
      <c r="ABJ16" s="82"/>
      <c r="ABK16" s="82"/>
      <c r="ABL16" s="82"/>
      <c r="ABM16" s="82"/>
      <c r="ABN16" s="82"/>
      <c r="ABO16" s="82"/>
      <c r="ABP16" s="82"/>
      <c r="ABQ16" s="82"/>
      <c r="ABR16" s="82"/>
      <c r="ABS16" s="82"/>
      <c r="ABT16" s="82"/>
      <c r="ABU16" s="82"/>
      <c r="ABV16" s="82"/>
      <c r="ABW16" s="82"/>
      <c r="ABX16" s="82"/>
      <c r="ABY16" s="82"/>
      <c r="ABZ16" s="82"/>
      <c r="ACA16" s="82"/>
      <c r="ACB16" s="82"/>
      <c r="ACC16" s="82"/>
      <c r="ACD16" s="82"/>
      <c r="ACE16" s="82"/>
      <c r="ACF16" s="82"/>
      <c r="ACG16" s="82"/>
      <c r="ACH16" s="82"/>
      <c r="ACI16" s="82"/>
      <c r="ACJ16" s="82"/>
      <c r="ACK16" s="82"/>
      <c r="ACL16" s="82"/>
      <c r="ACM16" s="82"/>
      <c r="ACN16" s="82"/>
      <c r="ACO16" s="82"/>
      <c r="ACP16" s="82"/>
      <c r="ACQ16" s="82"/>
      <c r="ACR16" s="82"/>
      <c r="ACS16" s="82"/>
      <c r="ACT16" s="82"/>
      <c r="ACU16" s="82"/>
      <c r="ACV16" s="82"/>
      <c r="ACW16" s="82"/>
      <c r="ACX16" s="82"/>
      <c r="ACY16" s="82"/>
      <c r="ACZ16" s="82"/>
      <c r="ADA16" s="82"/>
      <c r="ADB16" s="82"/>
      <c r="ADC16" s="82"/>
      <c r="ADD16" s="82"/>
      <c r="ADE16" s="82"/>
      <c r="ADF16" s="82"/>
      <c r="ADG16" s="82"/>
      <c r="ADH16" s="82"/>
      <c r="ADI16" s="82"/>
      <c r="ADJ16" s="82"/>
      <c r="ADK16" s="82"/>
      <c r="ADL16" s="82"/>
      <c r="ADM16" s="82"/>
      <c r="ADN16" s="82"/>
      <c r="ADO16" s="82"/>
      <c r="ADP16" s="82"/>
      <c r="ADQ16" s="82"/>
      <c r="ADR16" s="82"/>
      <c r="ADS16" s="82"/>
      <c r="ADT16" s="82"/>
      <c r="ADU16" s="82"/>
      <c r="ADV16" s="82"/>
      <c r="ADW16" s="82"/>
      <c r="ADX16" s="82"/>
      <c r="ADY16" s="82"/>
      <c r="ADZ16" s="82"/>
      <c r="AEA16" s="82"/>
      <c r="AEB16" s="82"/>
      <c r="AEC16" s="82"/>
      <c r="AED16" s="82"/>
      <c r="AEE16" s="82"/>
      <c r="AEF16" s="82"/>
      <c r="AEG16" s="82"/>
      <c r="AEH16" s="82"/>
      <c r="AEI16" s="82"/>
      <c r="AEJ16" s="82"/>
      <c r="AEK16" s="82"/>
      <c r="AEL16" s="82"/>
      <c r="AEM16" s="82"/>
      <c r="AEN16" s="82"/>
      <c r="AEO16" s="82"/>
      <c r="AEP16" s="82"/>
      <c r="AEQ16" s="82"/>
      <c r="AER16" s="82"/>
      <c r="AES16" s="82"/>
      <c r="AET16" s="82"/>
      <c r="AEU16" s="82"/>
      <c r="AEV16" s="82"/>
      <c r="AEW16" s="82"/>
      <c r="AEX16" s="82"/>
      <c r="AEY16" s="82"/>
      <c r="AEZ16" s="82"/>
      <c r="AFA16" s="82"/>
      <c r="AFB16" s="82"/>
      <c r="AFC16" s="82"/>
      <c r="AFD16" s="82"/>
      <c r="AFE16" s="82"/>
      <c r="AFF16" s="82"/>
      <c r="AFG16" s="82"/>
      <c r="AFH16" s="82"/>
      <c r="AFI16" s="82"/>
      <c r="AFJ16" s="82"/>
      <c r="AFK16" s="82"/>
      <c r="AFL16" s="82"/>
      <c r="AFM16" s="82"/>
      <c r="AFN16" s="82"/>
      <c r="AFO16" s="82"/>
      <c r="AFP16" s="82"/>
      <c r="AFQ16" s="82"/>
      <c r="AFR16" s="82"/>
      <c r="AFS16" s="82"/>
      <c r="AFT16" s="82"/>
      <c r="AFU16" s="82"/>
      <c r="AFV16" s="82"/>
      <c r="AFW16" s="82"/>
      <c r="AFX16" s="82"/>
      <c r="AFY16" s="82"/>
      <c r="AFZ16" s="82"/>
      <c r="AGA16" s="82"/>
      <c r="AGB16" s="82"/>
      <c r="AGC16" s="82"/>
      <c r="AGD16" s="82"/>
      <c r="AGE16" s="82"/>
      <c r="AGF16" s="82"/>
      <c r="AGG16" s="82"/>
      <c r="AGH16" s="82"/>
      <c r="AGI16" s="82"/>
      <c r="AGJ16" s="82"/>
      <c r="AGK16" s="82"/>
      <c r="AGL16" s="82"/>
      <c r="AGM16" s="82"/>
      <c r="AGN16" s="82"/>
      <c r="AGO16" s="82"/>
      <c r="AGP16" s="82"/>
      <c r="AGQ16" s="82"/>
      <c r="AGR16" s="82"/>
      <c r="AGS16" s="82"/>
      <c r="AGT16" s="82"/>
      <c r="AGU16" s="82"/>
      <c r="AGV16" s="82"/>
      <c r="AGW16" s="82"/>
      <c r="AGX16" s="82"/>
      <c r="AGY16" s="82"/>
      <c r="AGZ16" s="82"/>
      <c r="AHA16" s="82"/>
      <c r="AHB16" s="82"/>
      <c r="AHC16" s="82"/>
      <c r="AHD16" s="82"/>
      <c r="AHE16" s="82"/>
      <c r="AHF16" s="82"/>
      <c r="AHG16" s="82"/>
      <c r="AHH16" s="82"/>
      <c r="AHI16" s="82"/>
      <c r="AHJ16" s="82"/>
      <c r="AHK16" s="82"/>
      <c r="AHL16" s="82"/>
      <c r="AHM16" s="82"/>
      <c r="AHN16" s="82"/>
      <c r="AHO16" s="82"/>
      <c r="AHP16" s="82"/>
      <c r="AHQ16" s="82"/>
      <c r="AHR16" s="82"/>
      <c r="AHS16" s="82"/>
      <c r="AHT16" s="82"/>
      <c r="AHU16" s="82"/>
      <c r="AHV16" s="82"/>
      <c r="AHW16" s="82"/>
      <c r="AHX16" s="82"/>
      <c r="AHY16" s="82"/>
      <c r="AHZ16" s="82"/>
      <c r="AIA16" s="82"/>
      <c r="AIB16" s="82"/>
      <c r="AIC16" s="82"/>
      <c r="AID16" s="82"/>
      <c r="AIE16" s="82"/>
      <c r="AIF16" s="82"/>
      <c r="AIG16" s="82"/>
      <c r="AIH16" s="82"/>
      <c r="AII16" s="82"/>
      <c r="AIJ16" s="82"/>
      <c r="AIK16" s="82"/>
      <c r="AIL16" s="82"/>
      <c r="AIM16" s="82"/>
      <c r="AIN16" s="82"/>
      <c r="AIO16" s="82"/>
      <c r="AIP16" s="82"/>
      <c r="AIQ16" s="82"/>
      <c r="AIR16" s="82"/>
      <c r="AIS16" s="82"/>
      <c r="AIT16" s="82"/>
      <c r="AIU16" s="82"/>
      <c r="AIV16" s="82"/>
      <c r="AIW16" s="82"/>
      <c r="AIX16" s="82"/>
      <c r="AIY16" s="82"/>
      <c r="AIZ16" s="82"/>
      <c r="AJA16" s="82"/>
      <c r="AJB16" s="82"/>
      <c r="AJC16" s="82"/>
      <c r="AJD16" s="82"/>
      <c r="AJE16" s="82"/>
      <c r="AJF16" s="82"/>
      <c r="AJG16" s="82"/>
      <c r="AJH16" s="82"/>
      <c r="AJI16" s="82"/>
      <c r="AJJ16" s="82"/>
      <c r="AJK16" s="82"/>
      <c r="AJL16" s="82"/>
      <c r="AJM16" s="82"/>
      <c r="AJN16" s="82"/>
      <c r="AJO16" s="82"/>
      <c r="AJP16" s="82"/>
      <c r="AJQ16" s="82"/>
      <c r="AJR16" s="82"/>
      <c r="AJS16" s="82"/>
      <c r="AJT16" s="82"/>
      <c r="AJU16" s="82"/>
      <c r="AJV16" s="82"/>
      <c r="AJW16" s="82"/>
      <c r="AJX16" s="82"/>
      <c r="AJY16" s="82"/>
      <c r="AJZ16" s="82"/>
      <c r="AKA16" s="82"/>
      <c r="AKB16" s="82"/>
      <c r="AKC16" s="82"/>
      <c r="AKD16" s="82"/>
      <c r="AKE16" s="82"/>
      <c r="AKF16" s="82"/>
      <c r="AKG16" s="82"/>
      <c r="AKH16" s="82"/>
      <c r="AKI16" s="82"/>
      <c r="AKJ16" s="82"/>
      <c r="AKK16" s="82"/>
      <c r="AKL16" s="82"/>
      <c r="AKM16" s="82"/>
      <c r="AKN16" s="82"/>
      <c r="AKO16" s="82"/>
      <c r="AKP16" s="82"/>
      <c r="AKQ16" s="82"/>
      <c r="AKR16" s="82"/>
      <c r="AKS16" s="82"/>
      <c r="AKT16" s="82"/>
      <c r="AKU16" s="82"/>
      <c r="AKV16" s="82"/>
      <c r="AKW16" s="82"/>
      <c r="AKX16" s="82"/>
      <c r="AKY16" s="82"/>
      <c r="AKZ16" s="82"/>
      <c r="ALA16" s="82"/>
      <c r="ALB16" s="82"/>
      <c r="ALC16" s="82"/>
      <c r="ALD16" s="82"/>
      <c r="ALE16" s="82"/>
      <c r="ALF16" s="82"/>
      <c r="ALG16" s="82"/>
      <c r="ALH16" s="82"/>
      <c r="ALI16" s="82"/>
      <c r="ALJ16" s="82"/>
      <c r="ALK16" s="82"/>
      <c r="ALL16" s="82"/>
      <c r="ALM16" s="82"/>
      <c r="ALN16" s="82"/>
      <c r="ALO16" s="82"/>
      <c r="ALP16" s="82"/>
      <c r="ALQ16" s="82"/>
      <c r="ALR16" s="82"/>
      <c r="ALS16" s="82"/>
      <c r="ALT16" s="82"/>
      <c r="ALU16" s="82"/>
      <c r="ALV16" s="82"/>
      <c r="ALW16" s="82"/>
      <c r="ALX16" s="82"/>
      <c r="ALY16" s="82"/>
      <c r="ALZ16" s="82"/>
      <c r="AMA16" s="82"/>
      <c r="AMB16" s="82"/>
      <c r="AMC16" s="82"/>
      <c r="AMD16" s="82"/>
      <c r="AME16" s="82"/>
      <c r="AMF16" s="82"/>
      <c r="AMG16" s="82"/>
      <c r="AMH16" s="82"/>
      <c r="AMI16" s="82"/>
    </row>
    <row r="17" spans="1:19" ht="15.75" customHeight="1" x14ac:dyDescent="0.25">
      <c r="A17" s="12" t="s">
        <v>90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8">
        <f t="shared" si="1"/>
        <v>0</v>
      </c>
    </row>
    <row r="18" spans="1:19" ht="15.75" customHeight="1" x14ac:dyDescent="0.25">
      <c r="A18" s="12" t="s">
        <v>91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8">
        <f t="shared" si="1"/>
        <v>0</v>
      </c>
    </row>
    <row r="19" spans="1:19" ht="15.75" customHeight="1" x14ac:dyDescent="0.25">
      <c r="A19" s="12" t="s">
        <v>92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8">
        <f t="shared" si="1"/>
        <v>0</v>
      </c>
    </row>
    <row r="20" spans="1:19" ht="15.75" customHeight="1" x14ac:dyDescent="0.25">
      <c r="A20" s="12" t="s">
        <v>93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8">
        <f t="shared" si="1"/>
        <v>0</v>
      </c>
    </row>
    <row r="21" spans="1:19" ht="15.75" hidden="1" customHeight="1" x14ac:dyDescent="0.25">
      <c r="A2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8">
        <f t="shared" si="1"/>
        <v>0</v>
      </c>
    </row>
    <row r="22" spans="1:19" ht="18.75" customHeight="1" x14ac:dyDescent="0.25">
      <c r="A22" s="22" t="s">
        <v>280</v>
      </c>
      <c r="B22" s="22">
        <f t="shared" ref="B22:S22" si="2">SUM(B12:B21)</f>
        <v>17</v>
      </c>
      <c r="C22" s="22">
        <f t="shared" si="2"/>
        <v>28</v>
      </c>
      <c r="D22" s="22">
        <f t="shared" si="2"/>
        <v>9</v>
      </c>
      <c r="E22" s="22">
        <f t="shared" si="2"/>
        <v>15</v>
      </c>
      <c r="F22" s="22">
        <f t="shared" si="2"/>
        <v>9</v>
      </c>
      <c r="G22" s="22">
        <f t="shared" si="2"/>
        <v>6</v>
      </c>
      <c r="H22" s="22">
        <f t="shared" si="2"/>
        <v>18</v>
      </c>
      <c r="I22" s="22">
        <f t="shared" si="2"/>
        <v>9</v>
      </c>
      <c r="J22" s="22">
        <f t="shared" si="2"/>
        <v>20</v>
      </c>
      <c r="K22" s="22">
        <f t="shared" si="2"/>
        <v>12</v>
      </c>
      <c r="L22" s="22">
        <f t="shared" si="2"/>
        <v>14</v>
      </c>
      <c r="M22" s="22">
        <f t="shared" si="2"/>
        <v>6</v>
      </c>
      <c r="N22" s="22">
        <f t="shared" si="2"/>
        <v>11</v>
      </c>
      <c r="O22" s="22">
        <f t="shared" si="2"/>
        <v>14</v>
      </c>
      <c r="P22" s="22">
        <f t="shared" si="2"/>
        <v>13</v>
      </c>
      <c r="Q22" s="22">
        <f t="shared" si="2"/>
        <v>7</v>
      </c>
      <c r="R22" s="22">
        <f t="shared" si="2"/>
        <v>6</v>
      </c>
      <c r="S22" s="22">
        <f t="shared" si="2"/>
        <v>214</v>
      </c>
    </row>
    <row r="23" spans="1:19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5">
      <c r="A24" s="16" t="s">
        <v>285</v>
      </c>
      <c r="B24" s="128">
        <f ca="1">SUM(B24:R24)</f>
        <v>0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</row>
    <row r="25" spans="1:19" x14ac:dyDescent="0.25">
      <c r="A25" s="12" t="s">
        <v>94</v>
      </c>
      <c r="B25" s="18">
        <v>3</v>
      </c>
      <c r="C25" s="18">
        <v>2</v>
      </c>
      <c r="D25" s="18">
        <v>0</v>
      </c>
      <c r="E25" s="18">
        <v>0</v>
      </c>
      <c r="F25" s="18">
        <v>0</v>
      </c>
      <c r="G25" s="18">
        <v>1</v>
      </c>
      <c r="H25" s="18">
        <v>1</v>
      </c>
      <c r="I25" s="18">
        <v>0</v>
      </c>
      <c r="J25" s="18">
        <v>2</v>
      </c>
      <c r="K25" s="18">
        <v>1</v>
      </c>
      <c r="L25" s="18">
        <v>0</v>
      </c>
      <c r="M25" s="18">
        <v>3</v>
      </c>
      <c r="N25" s="18">
        <v>3</v>
      </c>
      <c r="O25" s="18">
        <v>2</v>
      </c>
      <c r="P25" s="18">
        <v>0</v>
      </c>
      <c r="Q25" s="18">
        <v>1</v>
      </c>
      <c r="R25" s="18">
        <v>1</v>
      </c>
      <c r="S25" s="18">
        <f t="shared" ref="S25:S31" si="3">SUM(B25:R25)</f>
        <v>20</v>
      </c>
    </row>
    <row r="26" spans="1:19" x14ac:dyDescent="0.25">
      <c r="A26" s="12" t="s">
        <v>95</v>
      </c>
      <c r="B26" s="18">
        <v>2</v>
      </c>
      <c r="C26" s="18">
        <v>2</v>
      </c>
      <c r="D26" s="18">
        <v>2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18">
        <v>2</v>
      </c>
      <c r="L26" s="18">
        <v>2</v>
      </c>
      <c r="M26" s="18">
        <v>2</v>
      </c>
      <c r="N26" s="18">
        <v>2</v>
      </c>
      <c r="O26" s="18">
        <v>2</v>
      </c>
      <c r="P26" s="18">
        <v>2</v>
      </c>
      <c r="Q26" s="18">
        <v>2</v>
      </c>
      <c r="R26" s="18">
        <v>2</v>
      </c>
      <c r="S26" s="18">
        <f t="shared" si="3"/>
        <v>34</v>
      </c>
    </row>
    <row r="27" spans="1:19" x14ac:dyDescent="0.25">
      <c r="A27" s="12" t="s">
        <v>96</v>
      </c>
      <c r="B27" s="18">
        <v>3</v>
      </c>
      <c r="C27" s="18">
        <v>3</v>
      </c>
      <c r="D27" s="18">
        <v>2</v>
      </c>
      <c r="E27" s="18">
        <v>3</v>
      </c>
      <c r="F27" s="18">
        <v>2</v>
      </c>
      <c r="G27" s="18">
        <v>2</v>
      </c>
      <c r="H27" s="18">
        <v>3</v>
      </c>
      <c r="I27" s="18">
        <v>3</v>
      </c>
      <c r="J27" s="18">
        <f>2+1</f>
        <v>3</v>
      </c>
      <c r="K27" s="18">
        <v>3</v>
      </c>
      <c r="L27" s="18">
        <v>3</v>
      </c>
      <c r="M27" s="18">
        <f>1+1</f>
        <v>2</v>
      </c>
      <c r="N27" s="18">
        <v>2</v>
      </c>
      <c r="O27" s="18">
        <v>3</v>
      </c>
      <c r="P27" s="18">
        <v>3</v>
      </c>
      <c r="Q27" s="18">
        <v>2</v>
      </c>
      <c r="R27" s="18">
        <v>2</v>
      </c>
      <c r="S27" s="18">
        <f t="shared" si="3"/>
        <v>44</v>
      </c>
    </row>
    <row r="28" spans="1:19" x14ac:dyDescent="0.25">
      <c r="A28" s="12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8">
        <f t="shared" si="3"/>
        <v>0</v>
      </c>
    </row>
    <row r="29" spans="1:19" x14ac:dyDescent="0.25">
      <c r="A29" s="12" t="s">
        <v>98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8">
        <f t="shared" si="3"/>
        <v>0</v>
      </c>
    </row>
    <row r="30" spans="1:19" x14ac:dyDescent="0.25">
      <c r="A30" s="12" t="s">
        <v>99</v>
      </c>
      <c r="B30" s="18">
        <v>2</v>
      </c>
      <c r="C30" s="18">
        <v>2</v>
      </c>
      <c r="D30" s="18">
        <v>1</v>
      </c>
      <c r="E30" s="18">
        <v>2</v>
      </c>
      <c r="F30" s="18">
        <v>1</v>
      </c>
      <c r="G30" s="18">
        <v>1</v>
      </c>
      <c r="H30" s="18">
        <v>2</v>
      </c>
      <c r="I30" s="18">
        <v>1</v>
      </c>
      <c r="J30" s="18">
        <v>2</v>
      </c>
      <c r="K30" s="18">
        <v>2</v>
      </c>
      <c r="L30" s="18">
        <v>2</v>
      </c>
      <c r="M30" s="18">
        <v>1</v>
      </c>
      <c r="N30" s="18">
        <v>1</v>
      </c>
      <c r="O30" s="18">
        <v>2</v>
      </c>
      <c r="P30" s="18">
        <v>2</v>
      </c>
      <c r="Q30" s="18">
        <v>1</v>
      </c>
      <c r="R30" s="18">
        <v>1</v>
      </c>
      <c r="S30" s="18">
        <f t="shared" si="3"/>
        <v>26</v>
      </c>
    </row>
    <row r="31" spans="1:19" x14ac:dyDescent="0.25">
      <c r="A31" s="19" t="s">
        <v>100</v>
      </c>
      <c r="B31" s="18"/>
      <c r="C31" s="18"/>
      <c r="D31" s="18"/>
      <c r="E31" s="12"/>
      <c r="F31" s="12"/>
      <c r="G31" s="18"/>
      <c r="H31" s="18"/>
      <c r="I31" s="18"/>
      <c r="J31" s="18">
        <v>1</v>
      </c>
      <c r="K31" s="18">
        <v>1</v>
      </c>
      <c r="L31" s="12"/>
      <c r="M31" s="18"/>
      <c r="N31" s="12"/>
      <c r="O31" s="12"/>
      <c r="P31" s="12"/>
      <c r="Q31" s="12"/>
      <c r="R31" s="12"/>
      <c r="S31" s="18">
        <f t="shared" si="3"/>
        <v>2</v>
      </c>
    </row>
    <row r="32" spans="1:19" x14ac:dyDescent="0.25">
      <c r="A32" s="21" t="s">
        <v>286</v>
      </c>
      <c r="B32" s="117">
        <f t="shared" ref="B32:S32" si="4">SUM(B25:B31)</f>
        <v>10</v>
      </c>
      <c r="C32" s="22">
        <f t="shared" si="4"/>
        <v>9</v>
      </c>
      <c r="D32" s="22">
        <f t="shared" si="4"/>
        <v>5</v>
      </c>
      <c r="E32" s="22">
        <f t="shared" si="4"/>
        <v>7</v>
      </c>
      <c r="F32" s="22">
        <f t="shared" si="4"/>
        <v>5</v>
      </c>
      <c r="G32" s="22">
        <f t="shared" si="4"/>
        <v>6</v>
      </c>
      <c r="H32" s="22">
        <f t="shared" si="4"/>
        <v>8</v>
      </c>
      <c r="I32" s="22">
        <f t="shared" si="4"/>
        <v>6</v>
      </c>
      <c r="J32" s="22">
        <f t="shared" si="4"/>
        <v>10</v>
      </c>
      <c r="K32" s="22">
        <f t="shared" si="4"/>
        <v>9</v>
      </c>
      <c r="L32" s="22">
        <f t="shared" si="4"/>
        <v>7</v>
      </c>
      <c r="M32" s="22">
        <f t="shared" si="4"/>
        <v>8</v>
      </c>
      <c r="N32" s="22">
        <f t="shared" si="4"/>
        <v>8</v>
      </c>
      <c r="O32" s="22">
        <f t="shared" si="4"/>
        <v>9</v>
      </c>
      <c r="P32" s="22">
        <f t="shared" si="4"/>
        <v>7</v>
      </c>
      <c r="Q32" s="22">
        <f t="shared" si="4"/>
        <v>6</v>
      </c>
      <c r="R32" s="22">
        <f t="shared" si="4"/>
        <v>6</v>
      </c>
      <c r="S32" s="22">
        <f t="shared" si="4"/>
        <v>126</v>
      </c>
    </row>
    <row r="33" spans="1:19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16" t="s">
        <v>287</v>
      </c>
      <c r="B34" s="128">
        <f ca="1">SUM(B34:R34)</f>
        <v>0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0"/>
    </row>
    <row r="35" spans="1:19" x14ac:dyDescent="0.25">
      <c r="A35" s="19" t="s">
        <v>101</v>
      </c>
      <c r="B35" s="18"/>
      <c r="C35" s="18"/>
      <c r="D35" s="18"/>
      <c r="E35" s="18"/>
      <c r="F35" s="18"/>
      <c r="G35" s="18"/>
      <c r="H35" s="18"/>
      <c r="I35" s="18"/>
      <c r="J35" s="18">
        <v>1</v>
      </c>
      <c r="K35" s="18"/>
      <c r="L35" s="18"/>
      <c r="M35" s="18"/>
      <c r="N35" s="18"/>
      <c r="O35" s="18">
        <v>1</v>
      </c>
      <c r="P35" s="18"/>
      <c r="Q35" s="18"/>
      <c r="R35" s="18">
        <v>1</v>
      </c>
      <c r="S35" s="18">
        <f>SUM(B35:R35)</f>
        <v>3</v>
      </c>
    </row>
    <row r="36" spans="1:19" x14ac:dyDescent="0.25">
      <c r="A36" s="21" t="s">
        <v>288</v>
      </c>
      <c r="B36" s="21"/>
      <c r="C36" s="22">
        <f t="shared" ref="C36:S36" si="5">C35</f>
        <v>0</v>
      </c>
      <c r="D36" s="22">
        <f t="shared" si="5"/>
        <v>0</v>
      </c>
      <c r="E36" s="22">
        <f t="shared" si="5"/>
        <v>0</v>
      </c>
      <c r="F36" s="22">
        <f t="shared" si="5"/>
        <v>0</v>
      </c>
      <c r="G36" s="22">
        <f t="shared" si="5"/>
        <v>0</v>
      </c>
      <c r="H36" s="22">
        <f t="shared" si="5"/>
        <v>0</v>
      </c>
      <c r="I36" s="22">
        <f t="shared" si="5"/>
        <v>0</v>
      </c>
      <c r="J36" s="22">
        <f t="shared" si="5"/>
        <v>1</v>
      </c>
      <c r="K36" s="22">
        <f t="shared" si="5"/>
        <v>0</v>
      </c>
      <c r="L36" s="22">
        <f t="shared" si="5"/>
        <v>0</v>
      </c>
      <c r="M36" s="22">
        <f t="shared" si="5"/>
        <v>0</v>
      </c>
      <c r="N36" s="22">
        <f t="shared" si="5"/>
        <v>0</v>
      </c>
      <c r="O36" s="22">
        <f t="shared" si="5"/>
        <v>1</v>
      </c>
      <c r="P36" s="22">
        <f t="shared" si="5"/>
        <v>0</v>
      </c>
      <c r="Q36" s="22">
        <f t="shared" si="5"/>
        <v>0</v>
      </c>
      <c r="R36" s="22">
        <f t="shared" si="5"/>
        <v>1</v>
      </c>
      <c r="S36" s="22">
        <f t="shared" si="5"/>
        <v>3</v>
      </c>
    </row>
    <row r="37" spans="1:19" x14ac:dyDescent="0.25">
      <c r="A37" s="13"/>
      <c r="B37" s="2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s="3" customFormat="1" ht="13.5" customHeight="1" x14ac:dyDescent="0.25">
      <c r="A38" s="28"/>
      <c r="B38" s="29"/>
      <c r="C38" s="13"/>
      <c r="D38" s="13"/>
      <c r="E38" s="13"/>
      <c r="F38" s="13"/>
      <c r="G38" s="28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20.25" customHeight="1" x14ac:dyDescent="0.25">
      <c r="A39" s="21" t="s">
        <v>6</v>
      </c>
      <c r="B39" s="22">
        <f t="shared" ref="B39:S39" si="6">B36+B32+B22</f>
        <v>27</v>
      </c>
      <c r="C39" s="22">
        <f t="shared" si="6"/>
        <v>37</v>
      </c>
      <c r="D39" s="22">
        <f t="shared" si="6"/>
        <v>14</v>
      </c>
      <c r="E39" s="22">
        <f t="shared" si="6"/>
        <v>22</v>
      </c>
      <c r="F39" s="22">
        <f t="shared" si="6"/>
        <v>14</v>
      </c>
      <c r="G39" s="22">
        <f t="shared" si="6"/>
        <v>12</v>
      </c>
      <c r="H39" s="22">
        <f t="shared" si="6"/>
        <v>26</v>
      </c>
      <c r="I39" s="22">
        <f t="shared" si="6"/>
        <v>15</v>
      </c>
      <c r="J39" s="22">
        <f t="shared" si="6"/>
        <v>31</v>
      </c>
      <c r="K39" s="22">
        <f t="shared" si="6"/>
        <v>21</v>
      </c>
      <c r="L39" s="22">
        <f t="shared" si="6"/>
        <v>21</v>
      </c>
      <c r="M39" s="22">
        <f t="shared" si="6"/>
        <v>14</v>
      </c>
      <c r="N39" s="22">
        <f t="shared" si="6"/>
        <v>19</v>
      </c>
      <c r="O39" s="22">
        <f t="shared" si="6"/>
        <v>24</v>
      </c>
      <c r="P39" s="22">
        <f t="shared" si="6"/>
        <v>20</v>
      </c>
      <c r="Q39" s="22">
        <f t="shared" si="6"/>
        <v>13</v>
      </c>
      <c r="R39" s="22">
        <f t="shared" si="6"/>
        <v>13</v>
      </c>
      <c r="S39" s="22">
        <f t="shared" si="6"/>
        <v>343</v>
      </c>
    </row>
    <row r="40" spans="1:19" ht="13.5" customHeight="1" x14ac:dyDescent="0.25">
      <c r="A40" s="15"/>
      <c r="B40" s="33"/>
      <c r="G40" s="15"/>
    </row>
    <row r="41" spans="1:19" ht="20.25" hidden="1" customHeight="1" x14ac:dyDescent="0.25">
      <c r="A41" s="30" t="s">
        <v>7</v>
      </c>
      <c r="B41" s="16">
        <f t="shared" ref="B41:S41" si="7">B39+B7</f>
        <v>27</v>
      </c>
      <c r="C41" s="16">
        <f t="shared" si="7"/>
        <v>37</v>
      </c>
      <c r="D41" s="16">
        <f t="shared" si="7"/>
        <v>14</v>
      </c>
      <c r="E41" s="16">
        <f t="shared" si="7"/>
        <v>22</v>
      </c>
      <c r="F41" s="16">
        <f t="shared" si="7"/>
        <v>14</v>
      </c>
      <c r="G41" s="16">
        <f t="shared" si="7"/>
        <v>12</v>
      </c>
      <c r="H41" s="16">
        <f t="shared" si="7"/>
        <v>26</v>
      </c>
      <c r="I41" s="16">
        <f t="shared" si="7"/>
        <v>15</v>
      </c>
      <c r="J41" s="16">
        <f t="shared" si="7"/>
        <v>31</v>
      </c>
      <c r="K41" s="16">
        <f t="shared" si="7"/>
        <v>21</v>
      </c>
      <c r="L41" s="16">
        <f t="shared" si="7"/>
        <v>21</v>
      </c>
      <c r="M41" s="16">
        <f t="shared" si="7"/>
        <v>14</v>
      </c>
      <c r="N41" s="16">
        <f t="shared" si="7"/>
        <v>19</v>
      </c>
      <c r="O41" s="16">
        <f t="shared" si="7"/>
        <v>24</v>
      </c>
      <c r="P41" s="16">
        <f t="shared" si="7"/>
        <v>20</v>
      </c>
      <c r="Q41" s="16">
        <f t="shared" si="7"/>
        <v>13</v>
      </c>
      <c r="R41" s="16">
        <f t="shared" si="7"/>
        <v>13</v>
      </c>
      <c r="S41" s="16">
        <f t="shared" si="7"/>
        <v>343</v>
      </c>
    </row>
  </sheetData>
  <mergeCells count="3">
    <mergeCell ref="B11:S11"/>
    <mergeCell ref="B24:S24"/>
    <mergeCell ref="B34:S34"/>
  </mergeCells>
  <pageMargins left="0.36" right="0.15748031496062992" top="0.37" bottom="0.47244094488188981" header="0.19685039370078741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I41"/>
  <sheetViews>
    <sheetView showZeros="0" topLeftCell="A10" zoomScale="66" zoomScaleNormal="66" workbookViewId="0">
      <selection activeCell="A35" sqref="A35"/>
    </sheetView>
  </sheetViews>
  <sheetFormatPr defaultRowHeight="15.75" x14ac:dyDescent="0.25"/>
  <cols>
    <col min="1" max="1" width="53.25" style="3" customWidth="1"/>
    <col min="2" max="2" width="8.75" style="92" customWidth="1"/>
    <col min="3" max="3" width="10.875" style="92" customWidth="1"/>
    <col min="4" max="5" width="8.75" style="92" customWidth="1"/>
    <col min="6" max="6" width="9.75" style="92" customWidth="1"/>
    <col min="7" max="13" width="8.75" style="92" customWidth="1"/>
    <col min="14" max="14" width="11.25" style="92" customWidth="1"/>
    <col min="15" max="15" width="9.625" style="92" customWidth="1"/>
    <col min="16" max="16" width="13.375" style="92" customWidth="1"/>
    <col min="17" max="21" width="8.75" style="92" customWidth="1"/>
    <col min="22" max="22" width="9.25" style="92" customWidth="1"/>
    <col min="23" max="23" width="8.75" style="92" customWidth="1"/>
    <col min="24" max="24" width="11" style="92" customWidth="1"/>
    <col min="25" max="25" width="9.375" style="92" customWidth="1"/>
    <col min="26" max="27" width="8.75" style="92" customWidth="1"/>
    <col min="28" max="28" width="12.5" style="92" customWidth="1"/>
    <col min="29" max="29" width="8.75" style="92" customWidth="1"/>
    <col min="30" max="30" width="13.625" style="92" customWidth="1"/>
    <col min="31" max="1023" width="8.75" style="3" customWidth="1"/>
  </cols>
  <sheetData>
    <row r="1" spans="1:32" ht="30.75" customHeight="1" x14ac:dyDescent="0.3">
      <c r="A1" s="42" t="s">
        <v>63</v>
      </c>
      <c r="B1" s="107"/>
      <c r="C1" s="107"/>
      <c r="Q1" s="135" t="s">
        <v>68</v>
      </c>
      <c r="R1" s="135"/>
      <c r="S1" s="134"/>
      <c r="T1" s="134"/>
      <c r="AE1" s="40" t="s">
        <v>68</v>
      </c>
    </row>
    <row r="2" spans="1:32" ht="41.25" hidden="1" x14ac:dyDescent="0.25">
      <c r="A2" s="56" t="s">
        <v>0</v>
      </c>
      <c r="B2" s="108" t="s">
        <v>32</v>
      </c>
      <c r="C2" s="93" t="s">
        <v>34</v>
      </c>
      <c r="D2" s="93" t="s">
        <v>194</v>
      </c>
      <c r="E2" s="93" t="s">
        <v>42</v>
      </c>
      <c r="F2" s="93" t="s">
        <v>46</v>
      </c>
      <c r="G2" s="93" t="s">
        <v>45</v>
      </c>
      <c r="H2" s="93" t="s">
        <v>47</v>
      </c>
      <c r="I2" s="93" t="s">
        <v>48</v>
      </c>
      <c r="J2" s="93" t="s">
        <v>33</v>
      </c>
      <c r="K2" s="93" t="s">
        <v>195</v>
      </c>
      <c r="L2" s="93" t="s">
        <v>196</v>
      </c>
      <c r="M2" s="93" t="s">
        <v>197</v>
      </c>
      <c r="N2" s="93" t="s">
        <v>198</v>
      </c>
      <c r="O2" s="93" t="s">
        <v>41</v>
      </c>
      <c r="P2" s="112" t="s">
        <v>59</v>
      </c>
      <c r="Q2" s="93" t="s">
        <v>38</v>
      </c>
      <c r="R2" s="93" t="s">
        <v>39</v>
      </c>
      <c r="S2" s="108" t="s">
        <v>43</v>
      </c>
      <c r="T2" s="108" t="s">
        <v>44</v>
      </c>
      <c r="U2" s="93" t="s">
        <v>35</v>
      </c>
      <c r="V2" s="93" t="s">
        <v>36</v>
      </c>
      <c r="W2" s="93" t="s">
        <v>37</v>
      </c>
      <c r="X2" s="93" t="s">
        <v>199</v>
      </c>
      <c r="Y2" s="93" t="s">
        <v>40</v>
      </c>
      <c r="Z2" s="93" t="s">
        <v>200</v>
      </c>
      <c r="AA2" s="93" t="s">
        <v>201</v>
      </c>
      <c r="AB2" s="93" t="s">
        <v>202</v>
      </c>
      <c r="AC2" s="93" t="s">
        <v>203</v>
      </c>
      <c r="AD2" s="93" t="s">
        <v>204</v>
      </c>
      <c r="AE2" s="6" t="s">
        <v>55</v>
      </c>
    </row>
    <row r="3" spans="1:32" hidden="1" x14ac:dyDescent="0.25">
      <c r="A3" s="7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7"/>
    </row>
    <row r="4" spans="1:32" hidden="1" x14ac:dyDescent="0.25">
      <c r="A4" s="7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7"/>
    </row>
    <row r="5" spans="1:32" hidden="1" x14ac:dyDescent="0.25">
      <c r="A5" s="7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7"/>
    </row>
    <row r="6" spans="1:32" ht="15.75" hidden="1" customHeight="1" x14ac:dyDescent="0.25">
      <c r="A6" s="9" t="s">
        <v>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9"/>
    </row>
    <row r="7" spans="1:32" s="31" customFormat="1" ht="15.75" hidden="1" customHeight="1" x14ac:dyDescent="0.25">
      <c r="A7" s="30" t="s">
        <v>5</v>
      </c>
      <c r="B7" s="106">
        <f t="shared" ref="B7:AE7" si="0">SUM(B3:B6)</f>
        <v>0</v>
      </c>
      <c r="C7" s="106">
        <f t="shared" si="0"/>
        <v>0</v>
      </c>
      <c r="D7" s="97">
        <f t="shared" si="0"/>
        <v>0</v>
      </c>
      <c r="E7" s="106">
        <f t="shared" si="0"/>
        <v>0</v>
      </c>
      <c r="F7" s="97">
        <f t="shared" si="0"/>
        <v>0</v>
      </c>
      <c r="G7" s="106">
        <f t="shared" si="0"/>
        <v>0</v>
      </c>
      <c r="H7" s="97">
        <f t="shared" si="0"/>
        <v>0</v>
      </c>
      <c r="I7" s="106">
        <f t="shared" si="0"/>
        <v>0</v>
      </c>
      <c r="J7" s="97">
        <f t="shared" si="0"/>
        <v>0</v>
      </c>
      <c r="K7" s="106">
        <f t="shared" si="0"/>
        <v>0</v>
      </c>
      <c r="L7" s="97">
        <f t="shared" si="0"/>
        <v>0</v>
      </c>
      <c r="M7" s="106">
        <f t="shared" si="0"/>
        <v>0</v>
      </c>
      <c r="N7" s="97">
        <f t="shared" si="0"/>
        <v>0</v>
      </c>
      <c r="O7" s="106">
        <f t="shared" si="0"/>
        <v>0</v>
      </c>
      <c r="P7" s="97">
        <f t="shared" si="0"/>
        <v>0</v>
      </c>
      <c r="Q7" s="106">
        <f t="shared" si="0"/>
        <v>0</v>
      </c>
      <c r="R7" s="97">
        <f t="shared" si="0"/>
        <v>0</v>
      </c>
      <c r="S7" s="106">
        <f t="shared" si="0"/>
        <v>0</v>
      </c>
      <c r="T7" s="97">
        <f t="shared" si="0"/>
        <v>0</v>
      </c>
      <c r="U7" s="106">
        <f t="shared" si="0"/>
        <v>0</v>
      </c>
      <c r="V7" s="97">
        <f t="shared" si="0"/>
        <v>0</v>
      </c>
      <c r="W7" s="106">
        <f t="shared" si="0"/>
        <v>0</v>
      </c>
      <c r="X7" s="97">
        <f t="shared" si="0"/>
        <v>0</v>
      </c>
      <c r="Y7" s="106">
        <f t="shared" si="0"/>
        <v>0</v>
      </c>
      <c r="Z7" s="97">
        <f t="shared" si="0"/>
        <v>0</v>
      </c>
      <c r="AA7" s="106">
        <f t="shared" si="0"/>
        <v>0</v>
      </c>
      <c r="AB7" s="97">
        <f t="shared" si="0"/>
        <v>0</v>
      </c>
      <c r="AC7" s="106">
        <f t="shared" si="0"/>
        <v>0</v>
      </c>
      <c r="AD7" s="97">
        <f t="shared" si="0"/>
        <v>0</v>
      </c>
      <c r="AE7" s="35">
        <f t="shared" si="0"/>
        <v>0</v>
      </c>
    </row>
    <row r="8" spans="1:32" hidden="1" x14ac:dyDescent="0.25"/>
    <row r="10" spans="1:32" ht="97.9" customHeight="1" x14ac:dyDescent="0.25">
      <c r="A10" s="52" t="s">
        <v>278</v>
      </c>
      <c r="B10" s="6" t="s">
        <v>32</v>
      </c>
      <c r="C10" s="6" t="s">
        <v>282</v>
      </c>
      <c r="D10" s="6" t="s">
        <v>194</v>
      </c>
      <c r="E10" s="6" t="s">
        <v>42</v>
      </c>
      <c r="F10" s="6" t="s">
        <v>263</v>
      </c>
      <c r="G10" s="6" t="s">
        <v>45</v>
      </c>
      <c r="H10" s="6" t="s">
        <v>205</v>
      </c>
      <c r="I10" s="6" t="s">
        <v>264</v>
      </c>
      <c r="J10" s="6" t="s">
        <v>265</v>
      </c>
      <c r="K10" s="6" t="s">
        <v>249</v>
      </c>
      <c r="L10" s="6" t="s">
        <v>266</v>
      </c>
      <c r="M10" s="6" t="s">
        <v>197</v>
      </c>
      <c r="N10" s="6" t="s">
        <v>283</v>
      </c>
      <c r="O10" s="6" t="s">
        <v>267</v>
      </c>
      <c r="P10" s="6" t="s">
        <v>250</v>
      </c>
      <c r="Q10" s="6" t="s">
        <v>38</v>
      </c>
      <c r="R10" s="6" t="s">
        <v>268</v>
      </c>
      <c r="S10" s="6" t="s">
        <v>43</v>
      </c>
      <c r="T10" s="6" t="s">
        <v>44</v>
      </c>
      <c r="U10" s="6" t="s">
        <v>269</v>
      </c>
      <c r="V10" s="6" t="s">
        <v>270</v>
      </c>
      <c r="W10" s="6" t="s">
        <v>37</v>
      </c>
      <c r="X10" s="6" t="s">
        <v>271</v>
      </c>
      <c r="Y10" s="6" t="s">
        <v>272</v>
      </c>
      <c r="Z10" s="6" t="s">
        <v>206</v>
      </c>
      <c r="AA10" s="6" t="s">
        <v>273</v>
      </c>
      <c r="AB10" s="6" t="s">
        <v>284</v>
      </c>
      <c r="AC10" s="6" t="s">
        <v>274</v>
      </c>
      <c r="AD10" s="6" t="s">
        <v>275</v>
      </c>
      <c r="AE10" s="6" t="s">
        <v>55</v>
      </c>
      <c r="AF10" s="13"/>
    </row>
    <row r="11" spans="1:32" s="13" customFormat="1" ht="16.5" customHeight="1" x14ac:dyDescent="0.25">
      <c r="A11" s="11" t="s">
        <v>279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2" ht="16.5" customHeight="1" x14ac:dyDescent="0.25">
      <c r="A12" s="12" t="s">
        <v>88</v>
      </c>
      <c r="B12" s="99">
        <v>1</v>
      </c>
      <c r="C12" s="99">
        <v>1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1</v>
      </c>
      <c r="K12" s="99">
        <v>1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1</v>
      </c>
      <c r="W12" s="99">
        <v>0</v>
      </c>
      <c r="X12" s="99">
        <v>1</v>
      </c>
      <c r="Y12" s="99">
        <v>0</v>
      </c>
      <c r="Z12" s="99">
        <v>1</v>
      </c>
      <c r="AA12" s="99">
        <v>0</v>
      </c>
      <c r="AB12" s="99">
        <v>0</v>
      </c>
      <c r="AC12" s="99">
        <v>0</v>
      </c>
      <c r="AD12" s="99">
        <v>0</v>
      </c>
      <c r="AE12" s="18">
        <f t="shared" ref="AE12:AE20" si="1">SUM(B12:AD12)</f>
        <v>7</v>
      </c>
      <c r="AF12" s="13"/>
    </row>
    <row r="13" spans="1:32" ht="16.5" customHeight="1" x14ac:dyDescent="0.25">
      <c r="A13" s="12" t="s">
        <v>181</v>
      </c>
      <c r="B13" s="99">
        <v>22</v>
      </c>
      <c r="C13" s="99">
        <v>16</v>
      </c>
      <c r="D13" s="99">
        <v>41</v>
      </c>
      <c r="E13" s="99">
        <v>21</v>
      </c>
      <c r="F13" s="99">
        <v>14</v>
      </c>
      <c r="G13" s="99">
        <f>3+1</f>
        <v>4</v>
      </c>
      <c r="H13" s="99">
        <v>5</v>
      </c>
      <c r="I13" s="99">
        <v>10</v>
      </c>
      <c r="J13" s="99">
        <v>23</v>
      </c>
      <c r="K13" s="99">
        <v>11</v>
      </c>
      <c r="L13" s="99">
        <v>20</v>
      </c>
      <c r="M13" s="99">
        <v>10</v>
      </c>
      <c r="N13" s="99">
        <v>44</v>
      </c>
      <c r="O13" s="99">
        <v>11</v>
      </c>
      <c r="P13" s="99">
        <v>7</v>
      </c>
      <c r="Q13" s="99">
        <v>16</v>
      </c>
      <c r="R13" s="99">
        <v>11</v>
      </c>
      <c r="S13" s="99">
        <v>40</v>
      </c>
      <c r="T13" s="99">
        <v>12</v>
      </c>
      <c r="U13" s="99">
        <v>30</v>
      </c>
      <c r="V13" s="99">
        <v>16</v>
      </c>
      <c r="W13" s="99">
        <v>8</v>
      </c>
      <c r="X13" s="99">
        <v>16</v>
      </c>
      <c r="Y13" s="99">
        <v>8</v>
      </c>
      <c r="Z13" s="99">
        <v>14</v>
      </c>
      <c r="AA13" s="99">
        <v>30</v>
      </c>
      <c r="AB13" s="99">
        <v>33</v>
      </c>
      <c r="AC13" s="99">
        <v>14</v>
      </c>
      <c r="AD13" s="99">
        <v>16</v>
      </c>
      <c r="AE13" s="18">
        <f t="shared" si="1"/>
        <v>523</v>
      </c>
      <c r="AF13" s="13"/>
    </row>
    <row r="14" spans="1:32" ht="16.5" customHeight="1" x14ac:dyDescent="0.25">
      <c r="A14" s="12" t="s">
        <v>182</v>
      </c>
      <c r="B14" s="99">
        <v>3</v>
      </c>
      <c r="C14" s="99">
        <v>3</v>
      </c>
      <c r="D14" s="99">
        <v>4</v>
      </c>
      <c r="E14" s="99">
        <v>3</v>
      </c>
      <c r="F14" s="99">
        <v>3</v>
      </c>
      <c r="G14" s="99">
        <v>1</v>
      </c>
      <c r="H14" s="99">
        <v>2</v>
      </c>
      <c r="I14" s="99">
        <v>1</v>
      </c>
      <c r="J14" s="99">
        <v>3</v>
      </c>
      <c r="K14" s="99">
        <v>3</v>
      </c>
      <c r="L14" s="99">
        <v>3</v>
      </c>
      <c r="M14" s="99">
        <v>2</v>
      </c>
      <c r="N14" s="99">
        <v>4</v>
      </c>
      <c r="O14" s="99">
        <v>3</v>
      </c>
      <c r="P14" s="99">
        <v>1</v>
      </c>
      <c r="Q14" s="99">
        <v>3</v>
      </c>
      <c r="R14" s="99">
        <v>8</v>
      </c>
      <c r="S14" s="99">
        <v>4</v>
      </c>
      <c r="T14" s="99">
        <v>2</v>
      </c>
      <c r="U14" s="99">
        <v>4</v>
      </c>
      <c r="V14" s="99">
        <v>3</v>
      </c>
      <c r="W14" s="99">
        <v>1</v>
      </c>
      <c r="X14" s="99">
        <v>3</v>
      </c>
      <c r="Y14" s="99">
        <v>1</v>
      </c>
      <c r="Z14" s="99">
        <v>5</v>
      </c>
      <c r="AA14" s="99">
        <v>5</v>
      </c>
      <c r="AB14" s="99">
        <v>4</v>
      </c>
      <c r="AC14" s="99">
        <v>2</v>
      </c>
      <c r="AD14" s="99">
        <v>4</v>
      </c>
      <c r="AE14" s="18">
        <f t="shared" si="1"/>
        <v>88</v>
      </c>
      <c r="AF14" s="13"/>
    </row>
    <row r="15" spans="1:32" ht="16.5" customHeight="1" x14ac:dyDescent="0.25">
      <c r="A15" s="12" t="s">
        <v>89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18">
        <f t="shared" si="1"/>
        <v>0</v>
      </c>
      <c r="AF15" s="13"/>
    </row>
    <row r="16" spans="1:32" ht="33" customHeight="1" x14ac:dyDescent="0.25">
      <c r="A16" s="86" t="s">
        <v>232</v>
      </c>
      <c r="B16" s="99">
        <v>1</v>
      </c>
      <c r="C16" s="99">
        <v>1</v>
      </c>
      <c r="D16" s="99">
        <v>2</v>
      </c>
      <c r="E16" s="99">
        <v>1</v>
      </c>
      <c r="F16" s="99">
        <v>1</v>
      </c>
      <c r="G16" s="99">
        <v>1</v>
      </c>
      <c r="H16" s="99">
        <v>1</v>
      </c>
      <c r="I16" s="99">
        <v>1</v>
      </c>
      <c r="J16" s="99">
        <v>1</v>
      </c>
      <c r="K16" s="99">
        <v>1</v>
      </c>
      <c r="L16" s="99">
        <v>1</v>
      </c>
      <c r="M16" s="99">
        <v>1</v>
      </c>
      <c r="N16" s="99">
        <v>2</v>
      </c>
      <c r="O16" s="99">
        <v>1</v>
      </c>
      <c r="P16" s="99">
        <v>1</v>
      </c>
      <c r="Q16" s="99">
        <v>1</v>
      </c>
      <c r="R16" s="99">
        <v>1</v>
      </c>
      <c r="S16" s="99">
        <v>2</v>
      </c>
      <c r="T16" s="99">
        <v>1</v>
      </c>
      <c r="U16" s="99">
        <v>2</v>
      </c>
      <c r="V16" s="99">
        <v>1</v>
      </c>
      <c r="W16" s="99">
        <v>1</v>
      </c>
      <c r="X16" s="99">
        <v>1</v>
      </c>
      <c r="Y16" s="99">
        <v>1</v>
      </c>
      <c r="Z16" s="99">
        <v>1</v>
      </c>
      <c r="AA16" s="99">
        <v>2</v>
      </c>
      <c r="AB16" s="99">
        <v>2</v>
      </c>
      <c r="AC16" s="99">
        <v>1</v>
      </c>
      <c r="AD16" s="99">
        <v>1</v>
      </c>
      <c r="AE16" s="18">
        <f t="shared" si="1"/>
        <v>35</v>
      </c>
      <c r="AF16" s="13"/>
    </row>
    <row r="17" spans="1:32" ht="16.5" customHeight="1" x14ac:dyDescent="0.25">
      <c r="A17" s="12" t="s">
        <v>90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18">
        <f t="shared" si="1"/>
        <v>0</v>
      </c>
      <c r="AF17" s="13"/>
    </row>
    <row r="18" spans="1:32" ht="16.5" customHeight="1" x14ac:dyDescent="0.25">
      <c r="A18" s="12" t="s">
        <v>91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18">
        <f t="shared" si="1"/>
        <v>0</v>
      </c>
      <c r="AF18" s="13"/>
    </row>
    <row r="19" spans="1:32" ht="16.5" customHeight="1" x14ac:dyDescent="0.25">
      <c r="A19" s="12" t="s">
        <v>92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18">
        <f t="shared" si="1"/>
        <v>0</v>
      </c>
      <c r="AF19" s="13"/>
    </row>
    <row r="20" spans="1:32" ht="16.5" customHeight="1" x14ac:dyDescent="0.25">
      <c r="A20" s="12" t="s">
        <v>93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8">
        <f t="shared" si="1"/>
        <v>0</v>
      </c>
      <c r="AF20" s="13"/>
    </row>
    <row r="21" spans="1:32" ht="16.5" customHeight="1" x14ac:dyDescent="0.25">
      <c r="A21" s="22" t="s">
        <v>280</v>
      </c>
      <c r="B21" s="103">
        <f t="shared" ref="B21:AE21" si="2">SUM(B12:B20)</f>
        <v>27</v>
      </c>
      <c r="C21" s="103">
        <f t="shared" si="2"/>
        <v>21</v>
      </c>
      <c r="D21" s="113">
        <f t="shared" si="2"/>
        <v>47</v>
      </c>
      <c r="E21" s="103">
        <f t="shared" si="2"/>
        <v>25</v>
      </c>
      <c r="F21" s="113">
        <f t="shared" si="2"/>
        <v>18</v>
      </c>
      <c r="G21" s="103">
        <f t="shared" si="2"/>
        <v>6</v>
      </c>
      <c r="H21" s="113">
        <f t="shared" si="2"/>
        <v>8</v>
      </c>
      <c r="I21" s="103">
        <f t="shared" si="2"/>
        <v>12</v>
      </c>
      <c r="J21" s="113">
        <f t="shared" si="2"/>
        <v>28</v>
      </c>
      <c r="K21" s="103">
        <f t="shared" si="2"/>
        <v>16</v>
      </c>
      <c r="L21" s="113">
        <f t="shared" si="2"/>
        <v>24</v>
      </c>
      <c r="M21" s="103">
        <f t="shared" si="2"/>
        <v>13</v>
      </c>
      <c r="N21" s="113">
        <f t="shared" si="2"/>
        <v>50</v>
      </c>
      <c r="O21" s="103">
        <f t="shared" si="2"/>
        <v>15</v>
      </c>
      <c r="P21" s="113">
        <f t="shared" si="2"/>
        <v>9</v>
      </c>
      <c r="Q21" s="103">
        <f t="shared" si="2"/>
        <v>20</v>
      </c>
      <c r="R21" s="113">
        <f t="shared" si="2"/>
        <v>20</v>
      </c>
      <c r="S21" s="103">
        <f t="shared" si="2"/>
        <v>46</v>
      </c>
      <c r="T21" s="103">
        <f t="shared" si="2"/>
        <v>15</v>
      </c>
      <c r="U21" s="103">
        <f t="shared" si="2"/>
        <v>36</v>
      </c>
      <c r="V21" s="113">
        <f t="shared" si="2"/>
        <v>21</v>
      </c>
      <c r="W21" s="103">
        <f t="shared" si="2"/>
        <v>10</v>
      </c>
      <c r="X21" s="113">
        <f t="shared" si="2"/>
        <v>21</v>
      </c>
      <c r="Y21" s="103">
        <f t="shared" si="2"/>
        <v>10</v>
      </c>
      <c r="Z21" s="113">
        <f t="shared" si="2"/>
        <v>21</v>
      </c>
      <c r="AA21" s="103">
        <f t="shared" si="2"/>
        <v>37</v>
      </c>
      <c r="AB21" s="113">
        <f t="shared" si="2"/>
        <v>39</v>
      </c>
      <c r="AC21" s="103">
        <f t="shared" si="2"/>
        <v>17</v>
      </c>
      <c r="AD21" s="113">
        <f t="shared" si="2"/>
        <v>21</v>
      </c>
      <c r="AE21" s="22">
        <f t="shared" si="2"/>
        <v>653</v>
      </c>
      <c r="AF21" s="13"/>
    </row>
    <row r="22" spans="1:32" ht="16.5" customHeight="1" x14ac:dyDescent="0.25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3"/>
      <c r="AF22" s="13"/>
    </row>
    <row r="23" spans="1:32" ht="16.5" customHeight="1" x14ac:dyDescent="0.25">
      <c r="A23" s="16" t="s">
        <v>285</v>
      </c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30"/>
      <c r="AF23" s="13"/>
    </row>
    <row r="24" spans="1:32" ht="16.5" customHeight="1" x14ac:dyDescent="0.25">
      <c r="A24" s="12" t="s">
        <v>94</v>
      </c>
      <c r="B24" s="99"/>
      <c r="C24" s="99">
        <v>2</v>
      </c>
      <c r="D24" s="99"/>
      <c r="E24" s="99"/>
      <c r="F24" s="99">
        <v>1</v>
      </c>
      <c r="G24" s="99"/>
      <c r="H24" s="99">
        <v>0</v>
      </c>
      <c r="I24" s="99"/>
      <c r="J24" s="99">
        <v>1</v>
      </c>
      <c r="K24" s="99">
        <v>0</v>
      </c>
      <c r="L24" s="99"/>
      <c r="M24" s="99"/>
      <c r="N24" s="99">
        <v>2</v>
      </c>
      <c r="O24" s="99">
        <v>0</v>
      </c>
      <c r="P24" s="99"/>
      <c r="Q24" s="99"/>
      <c r="R24" s="99">
        <v>0</v>
      </c>
      <c r="S24" s="99">
        <v>1</v>
      </c>
      <c r="T24" s="99"/>
      <c r="U24" s="99">
        <v>2</v>
      </c>
      <c r="V24" s="99"/>
      <c r="W24" s="99"/>
      <c r="X24" s="99">
        <v>1</v>
      </c>
      <c r="Y24" s="99"/>
      <c r="Z24" s="99">
        <v>2</v>
      </c>
      <c r="AA24" s="99">
        <v>2</v>
      </c>
      <c r="AB24" s="99"/>
      <c r="AC24" s="99">
        <v>0</v>
      </c>
      <c r="AD24" s="99">
        <v>2</v>
      </c>
      <c r="AE24" s="18">
        <f t="shared" ref="AE24:AE30" si="3">SUM(B24:AD24)</f>
        <v>16</v>
      </c>
      <c r="AF24" s="13"/>
    </row>
    <row r="25" spans="1:32" ht="16.5" customHeight="1" x14ac:dyDescent="0.25">
      <c r="A25" s="12" t="s">
        <v>95</v>
      </c>
      <c r="B25" s="99">
        <v>1</v>
      </c>
      <c r="C25" s="99">
        <v>1</v>
      </c>
      <c r="D25" s="99">
        <v>1</v>
      </c>
      <c r="E25" s="99">
        <v>1</v>
      </c>
      <c r="F25" s="99">
        <v>1</v>
      </c>
      <c r="G25" s="99">
        <v>1</v>
      </c>
      <c r="H25" s="99">
        <v>1</v>
      </c>
      <c r="I25" s="99">
        <v>1</v>
      </c>
      <c r="J25" s="99">
        <v>1</v>
      </c>
      <c r="K25" s="99">
        <v>1</v>
      </c>
      <c r="L25" s="99">
        <v>1</v>
      </c>
      <c r="M25" s="99">
        <v>1</v>
      </c>
      <c r="N25" s="99">
        <v>1</v>
      </c>
      <c r="O25" s="99">
        <v>1</v>
      </c>
      <c r="P25" s="99">
        <v>1</v>
      </c>
      <c r="Q25" s="99">
        <v>1</v>
      </c>
      <c r="R25" s="99">
        <v>1</v>
      </c>
      <c r="S25" s="99">
        <v>1</v>
      </c>
      <c r="T25" s="99">
        <v>1</v>
      </c>
      <c r="U25" s="99">
        <v>1</v>
      </c>
      <c r="V25" s="99">
        <v>1</v>
      </c>
      <c r="W25" s="99">
        <v>1</v>
      </c>
      <c r="X25" s="99">
        <v>1</v>
      </c>
      <c r="Y25" s="99">
        <v>1</v>
      </c>
      <c r="Z25" s="99">
        <v>1</v>
      </c>
      <c r="AA25" s="99">
        <v>1</v>
      </c>
      <c r="AB25" s="99">
        <v>1</v>
      </c>
      <c r="AC25" s="99">
        <v>1</v>
      </c>
      <c r="AD25" s="99">
        <v>1</v>
      </c>
      <c r="AE25" s="18">
        <f t="shared" si="3"/>
        <v>29</v>
      </c>
      <c r="AF25" s="13"/>
    </row>
    <row r="26" spans="1:32" ht="16.5" customHeight="1" x14ac:dyDescent="0.25">
      <c r="A26" s="12" t="s">
        <v>96</v>
      </c>
      <c r="B26" s="99">
        <v>3</v>
      </c>
      <c r="C26" s="99">
        <v>3</v>
      </c>
      <c r="D26" s="99">
        <v>4</v>
      </c>
      <c r="E26" s="99">
        <v>3</v>
      </c>
      <c r="F26" s="99">
        <v>3</v>
      </c>
      <c r="G26" s="99">
        <v>2</v>
      </c>
      <c r="H26" s="99">
        <v>2</v>
      </c>
      <c r="I26" s="99">
        <v>3</v>
      </c>
      <c r="J26" s="99">
        <v>4</v>
      </c>
      <c r="K26" s="99">
        <v>3</v>
      </c>
      <c r="L26" s="99">
        <v>3</v>
      </c>
      <c r="M26" s="99">
        <v>3</v>
      </c>
      <c r="N26" s="99">
        <v>4</v>
      </c>
      <c r="O26" s="99">
        <v>3</v>
      </c>
      <c r="P26" s="99">
        <v>2</v>
      </c>
      <c r="Q26" s="99">
        <v>3</v>
      </c>
      <c r="R26" s="99">
        <v>4</v>
      </c>
      <c r="S26" s="99">
        <v>4</v>
      </c>
      <c r="T26" s="99">
        <v>2</v>
      </c>
      <c r="U26" s="99">
        <v>4</v>
      </c>
      <c r="V26" s="99">
        <v>3</v>
      </c>
      <c r="W26" s="99">
        <v>2</v>
      </c>
      <c r="X26" s="99">
        <v>3</v>
      </c>
      <c r="Y26" s="99">
        <v>2</v>
      </c>
      <c r="Z26" s="99">
        <v>2</v>
      </c>
      <c r="AA26" s="99">
        <v>4</v>
      </c>
      <c r="AB26" s="99">
        <v>4</v>
      </c>
      <c r="AC26" s="99">
        <v>3</v>
      </c>
      <c r="AD26" s="99">
        <v>3</v>
      </c>
      <c r="AE26" s="18">
        <f t="shared" si="3"/>
        <v>88</v>
      </c>
      <c r="AF26" s="13"/>
    </row>
    <row r="27" spans="1:32" ht="16.5" customHeight="1" x14ac:dyDescent="0.25">
      <c r="A27" s="12" t="s">
        <v>97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18">
        <f t="shared" si="3"/>
        <v>0</v>
      </c>
      <c r="AF27" s="13"/>
    </row>
    <row r="28" spans="1:32" ht="16.5" customHeight="1" x14ac:dyDescent="0.25">
      <c r="A28" s="12" t="s">
        <v>98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18">
        <f t="shared" si="3"/>
        <v>0</v>
      </c>
      <c r="AF28" s="13"/>
    </row>
    <row r="29" spans="1:32" ht="16.5" customHeight="1" x14ac:dyDescent="0.25">
      <c r="A29" s="12" t="s">
        <v>99</v>
      </c>
      <c r="B29" s="99">
        <v>3</v>
      </c>
      <c r="C29" s="99">
        <v>3</v>
      </c>
      <c r="D29" s="99">
        <v>3</v>
      </c>
      <c r="E29" s="99">
        <v>3</v>
      </c>
      <c r="F29" s="99">
        <v>3</v>
      </c>
      <c r="G29" s="99">
        <v>2</v>
      </c>
      <c r="H29" s="99">
        <v>2</v>
      </c>
      <c r="I29" s="99">
        <v>3</v>
      </c>
      <c r="J29" s="99">
        <v>3</v>
      </c>
      <c r="K29" s="99">
        <v>3</v>
      </c>
      <c r="L29" s="99">
        <v>3</v>
      </c>
      <c r="M29" s="99">
        <v>2</v>
      </c>
      <c r="N29" s="99">
        <v>3</v>
      </c>
      <c r="O29" s="99">
        <v>3</v>
      </c>
      <c r="P29" s="99">
        <v>2</v>
      </c>
      <c r="Q29" s="99">
        <v>3</v>
      </c>
      <c r="R29" s="99">
        <v>2</v>
      </c>
      <c r="S29" s="99">
        <v>3</v>
      </c>
      <c r="T29" s="99">
        <v>2</v>
      </c>
      <c r="U29" s="99">
        <v>3</v>
      </c>
      <c r="V29" s="99">
        <v>3</v>
      </c>
      <c r="W29" s="99">
        <v>2</v>
      </c>
      <c r="X29" s="99">
        <v>3</v>
      </c>
      <c r="Y29" s="99">
        <v>2</v>
      </c>
      <c r="Z29" s="99">
        <v>3</v>
      </c>
      <c r="AA29" s="99">
        <v>3</v>
      </c>
      <c r="AB29" s="99">
        <v>3</v>
      </c>
      <c r="AC29" s="99">
        <v>2</v>
      </c>
      <c r="AD29" s="99">
        <v>3</v>
      </c>
      <c r="AE29" s="18">
        <f t="shared" si="3"/>
        <v>78</v>
      </c>
      <c r="AF29" s="13"/>
    </row>
    <row r="30" spans="1:32" ht="16.5" customHeight="1" x14ac:dyDescent="0.25">
      <c r="A30" s="19" t="s">
        <v>100</v>
      </c>
      <c r="B30" s="99"/>
      <c r="C30" s="99"/>
      <c r="D30" s="99"/>
      <c r="E30" s="99"/>
      <c r="F30" s="99"/>
      <c r="G30" s="99"/>
      <c r="H30" s="99"/>
      <c r="I30" s="99"/>
      <c r="J30" s="99"/>
      <c r="K30" s="99">
        <v>1</v>
      </c>
      <c r="L30" s="99"/>
      <c r="M30" s="99"/>
      <c r="N30" s="99">
        <v>1</v>
      </c>
      <c r="O30" s="99"/>
      <c r="P30" s="99"/>
      <c r="Q30" s="99"/>
      <c r="R30" s="99">
        <v>1</v>
      </c>
      <c r="S30" s="99">
        <v>1</v>
      </c>
      <c r="T30" s="99">
        <v>1</v>
      </c>
      <c r="U30" s="99"/>
      <c r="V30" s="99"/>
      <c r="W30" s="99"/>
      <c r="X30" s="99"/>
      <c r="Y30" s="99">
        <v>1</v>
      </c>
      <c r="Z30" s="99"/>
      <c r="AA30" s="99"/>
      <c r="AB30" s="99">
        <v>1</v>
      </c>
      <c r="AC30" s="99"/>
      <c r="AD30" s="99"/>
      <c r="AE30" s="18">
        <f t="shared" si="3"/>
        <v>7</v>
      </c>
      <c r="AF30" s="13"/>
    </row>
    <row r="31" spans="1:32" ht="16.5" customHeight="1" x14ac:dyDescent="0.25">
      <c r="A31" s="21" t="s">
        <v>286</v>
      </c>
      <c r="B31" s="117"/>
      <c r="C31" s="103">
        <f t="shared" ref="C31:AE31" si="4">SUM(C24:C30)</f>
        <v>9</v>
      </c>
      <c r="D31" s="113">
        <f t="shared" si="4"/>
        <v>8</v>
      </c>
      <c r="E31" s="103">
        <f t="shared" si="4"/>
        <v>7</v>
      </c>
      <c r="F31" s="113">
        <f t="shared" si="4"/>
        <v>8</v>
      </c>
      <c r="G31" s="103">
        <f t="shared" si="4"/>
        <v>5</v>
      </c>
      <c r="H31" s="113">
        <f t="shared" si="4"/>
        <v>5</v>
      </c>
      <c r="I31" s="103">
        <f t="shared" si="4"/>
        <v>7</v>
      </c>
      <c r="J31" s="113">
        <f t="shared" si="4"/>
        <v>9</v>
      </c>
      <c r="K31" s="103">
        <f t="shared" si="4"/>
        <v>8</v>
      </c>
      <c r="L31" s="113">
        <f t="shared" si="4"/>
        <v>7</v>
      </c>
      <c r="M31" s="103">
        <f t="shared" si="4"/>
        <v>6</v>
      </c>
      <c r="N31" s="113">
        <f t="shared" si="4"/>
        <v>11</v>
      </c>
      <c r="O31" s="103">
        <f t="shared" si="4"/>
        <v>7</v>
      </c>
      <c r="P31" s="113">
        <f t="shared" si="4"/>
        <v>5</v>
      </c>
      <c r="Q31" s="103">
        <f t="shared" si="4"/>
        <v>7</v>
      </c>
      <c r="R31" s="113">
        <f t="shared" si="4"/>
        <v>8</v>
      </c>
      <c r="S31" s="103">
        <f t="shared" si="4"/>
        <v>10</v>
      </c>
      <c r="T31" s="103">
        <f t="shared" si="4"/>
        <v>6</v>
      </c>
      <c r="U31" s="103">
        <f t="shared" si="4"/>
        <v>10</v>
      </c>
      <c r="V31" s="113">
        <f t="shared" si="4"/>
        <v>7</v>
      </c>
      <c r="W31" s="103">
        <f t="shared" si="4"/>
        <v>5</v>
      </c>
      <c r="X31" s="113">
        <f t="shared" si="4"/>
        <v>8</v>
      </c>
      <c r="Y31" s="103">
        <f t="shared" si="4"/>
        <v>6</v>
      </c>
      <c r="Z31" s="113">
        <f t="shared" si="4"/>
        <v>8</v>
      </c>
      <c r="AA31" s="103">
        <f t="shared" si="4"/>
        <v>10</v>
      </c>
      <c r="AB31" s="113">
        <f t="shared" si="4"/>
        <v>9</v>
      </c>
      <c r="AC31" s="103">
        <f t="shared" si="4"/>
        <v>6</v>
      </c>
      <c r="AD31" s="113">
        <f t="shared" si="4"/>
        <v>9</v>
      </c>
      <c r="AE31" s="22">
        <f t="shared" si="4"/>
        <v>218</v>
      </c>
      <c r="AF31" s="13"/>
    </row>
    <row r="32" spans="1:32" ht="16.5" customHeight="1" x14ac:dyDescent="0.2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3"/>
      <c r="AF32" s="13"/>
    </row>
    <row r="33" spans="1:32" ht="16.5" customHeight="1" x14ac:dyDescent="0.25">
      <c r="A33" s="16" t="s">
        <v>287</v>
      </c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30"/>
      <c r="AF33" s="13"/>
    </row>
    <row r="34" spans="1:32" ht="16.5" customHeight="1" x14ac:dyDescent="0.25">
      <c r="A34" s="19" t="s">
        <v>101</v>
      </c>
      <c r="B34" s="99">
        <v>0</v>
      </c>
      <c r="C34" s="99">
        <v>0</v>
      </c>
      <c r="D34" s="99">
        <v>1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1</v>
      </c>
      <c r="K34" s="99"/>
      <c r="L34" s="99">
        <v>1</v>
      </c>
      <c r="M34" s="99">
        <v>0</v>
      </c>
      <c r="N34" s="99"/>
      <c r="O34" s="99">
        <v>0</v>
      </c>
      <c r="P34" s="99">
        <v>0</v>
      </c>
      <c r="Q34" s="99">
        <v>0</v>
      </c>
      <c r="R34" s="99"/>
      <c r="S34" s="99"/>
      <c r="T34" s="99"/>
      <c r="U34" s="99">
        <v>0</v>
      </c>
      <c r="V34" s="99">
        <v>1</v>
      </c>
      <c r="W34" s="99">
        <v>0</v>
      </c>
      <c r="X34" s="99">
        <v>0</v>
      </c>
      <c r="Y34" s="99"/>
      <c r="Z34" s="99">
        <v>0</v>
      </c>
      <c r="AA34" s="99">
        <v>1</v>
      </c>
      <c r="AB34" s="99">
        <v>1</v>
      </c>
      <c r="AC34" s="99">
        <v>1</v>
      </c>
      <c r="AD34" s="99">
        <v>1</v>
      </c>
      <c r="AE34" s="18">
        <f>SUM(B34:AD34)</f>
        <v>8</v>
      </c>
      <c r="AF34" s="13"/>
    </row>
    <row r="35" spans="1:32" ht="16.5" customHeight="1" x14ac:dyDescent="0.25">
      <c r="A35" s="21" t="s">
        <v>288</v>
      </c>
      <c r="B35" s="117"/>
      <c r="C35" s="103">
        <f t="shared" ref="C35:AE35" si="5">C34</f>
        <v>0</v>
      </c>
      <c r="D35" s="103">
        <f t="shared" si="5"/>
        <v>1</v>
      </c>
      <c r="E35" s="103">
        <f t="shared" si="5"/>
        <v>0</v>
      </c>
      <c r="F35" s="113">
        <f t="shared" si="5"/>
        <v>0</v>
      </c>
      <c r="G35" s="103">
        <f t="shared" si="5"/>
        <v>0</v>
      </c>
      <c r="H35" s="113">
        <f t="shared" si="5"/>
        <v>0</v>
      </c>
      <c r="I35" s="103">
        <f t="shared" si="5"/>
        <v>0</v>
      </c>
      <c r="J35" s="113">
        <f t="shared" si="5"/>
        <v>1</v>
      </c>
      <c r="K35" s="103">
        <f t="shared" si="5"/>
        <v>0</v>
      </c>
      <c r="L35" s="113">
        <f t="shared" si="5"/>
        <v>1</v>
      </c>
      <c r="M35" s="103">
        <f t="shared" si="5"/>
        <v>0</v>
      </c>
      <c r="N35" s="113">
        <f t="shared" si="5"/>
        <v>0</v>
      </c>
      <c r="O35" s="103">
        <f t="shared" si="5"/>
        <v>0</v>
      </c>
      <c r="P35" s="113">
        <f t="shared" si="5"/>
        <v>0</v>
      </c>
      <c r="Q35" s="103">
        <f t="shared" si="5"/>
        <v>0</v>
      </c>
      <c r="R35" s="113">
        <f t="shared" si="5"/>
        <v>0</v>
      </c>
      <c r="S35" s="103">
        <f t="shared" si="5"/>
        <v>0</v>
      </c>
      <c r="T35" s="103">
        <f t="shared" si="5"/>
        <v>0</v>
      </c>
      <c r="U35" s="103">
        <f t="shared" si="5"/>
        <v>0</v>
      </c>
      <c r="V35" s="113">
        <f t="shared" si="5"/>
        <v>1</v>
      </c>
      <c r="W35" s="103">
        <f t="shared" si="5"/>
        <v>0</v>
      </c>
      <c r="X35" s="113">
        <f t="shared" si="5"/>
        <v>0</v>
      </c>
      <c r="Y35" s="103">
        <f t="shared" si="5"/>
        <v>0</v>
      </c>
      <c r="Z35" s="113">
        <f t="shared" si="5"/>
        <v>0</v>
      </c>
      <c r="AA35" s="103">
        <f t="shared" si="5"/>
        <v>1</v>
      </c>
      <c r="AB35" s="113">
        <f t="shared" si="5"/>
        <v>1</v>
      </c>
      <c r="AC35" s="103">
        <f t="shared" si="5"/>
        <v>1</v>
      </c>
      <c r="AD35" s="113">
        <f t="shared" si="5"/>
        <v>1</v>
      </c>
      <c r="AE35" s="22">
        <f t="shared" si="5"/>
        <v>8</v>
      </c>
      <c r="AF35" s="13"/>
    </row>
    <row r="36" spans="1:32" ht="16.5" customHeight="1" x14ac:dyDescent="0.25">
      <c r="A36" s="1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3"/>
      <c r="AF36" s="13"/>
    </row>
    <row r="37" spans="1:32" s="3" customFormat="1" ht="16.5" customHeight="1" x14ac:dyDescent="0.25">
      <c r="A37" s="28"/>
      <c r="B37" s="110"/>
      <c r="C37" s="110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3"/>
      <c r="AF37" s="13"/>
    </row>
    <row r="38" spans="1:32" ht="16.5" customHeight="1" x14ac:dyDescent="0.25">
      <c r="A38" s="21" t="s">
        <v>6</v>
      </c>
      <c r="B38" s="103">
        <f t="shared" ref="B38:AE38" si="6">B35+B31+B21</f>
        <v>27</v>
      </c>
      <c r="C38" s="103">
        <f t="shared" si="6"/>
        <v>30</v>
      </c>
      <c r="D38" s="103">
        <f t="shared" si="6"/>
        <v>56</v>
      </c>
      <c r="E38" s="103">
        <f t="shared" si="6"/>
        <v>32</v>
      </c>
      <c r="F38" s="103">
        <f t="shared" si="6"/>
        <v>26</v>
      </c>
      <c r="G38" s="103">
        <f t="shared" si="6"/>
        <v>11</v>
      </c>
      <c r="H38" s="103">
        <f t="shared" si="6"/>
        <v>13</v>
      </c>
      <c r="I38" s="103">
        <f t="shared" si="6"/>
        <v>19</v>
      </c>
      <c r="J38" s="103">
        <f t="shared" si="6"/>
        <v>38</v>
      </c>
      <c r="K38" s="103">
        <f t="shared" si="6"/>
        <v>24</v>
      </c>
      <c r="L38" s="103">
        <f t="shared" si="6"/>
        <v>32</v>
      </c>
      <c r="M38" s="103">
        <f t="shared" si="6"/>
        <v>19</v>
      </c>
      <c r="N38" s="103">
        <f t="shared" si="6"/>
        <v>61</v>
      </c>
      <c r="O38" s="103">
        <f t="shared" si="6"/>
        <v>22</v>
      </c>
      <c r="P38" s="103">
        <f t="shared" si="6"/>
        <v>14</v>
      </c>
      <c r="Q38" s="103">
        <f t="shared" si="6"/>
        <v>27</v>
      </c>
      <c r="R38" s="103">
        <f t="shared" si="6"/>
        <v>28</v>
      </c>
      <c r="S38" s="103">
        <f t="shared" si="6"/>
        <v>56</v>
      </c>
      <c r="T38" s="103">
        <f t="shared" si="6"/>
        <v>21</v>
      </c>
      <c r="U38" s="103">
        <f t="shared" si="6"/>
        <v>46</v>
      </c>
      <c r="V38" s="103">
        <f t="shared" si="6"/>
        <v>29</v>
      </c>
      <c r="W38" s="103">
        <f t="shared" si="6"/>
        <v>15</v>
      </c>
      <c r="X38" s="103">
        <f t="shared" si="6"/>
        <v>29</v>
      </c>
      <c r="Y38" s="103">
        <f t="shared" si="6"/>
        <v>16</v>
      </c>
      <c r="Z38" s="103">
        <f t="shared" si="6"/>
        <v>29</v>
      </c>
      <c r="AA38" s="103">
        <f t="shared" si="6"/>
        <v>48</v>
      </c>
      <c r="AB38" s="103">
        <f t="shared" si="6"/>
        <v>49</v>
      </c>
      <c r="AC38" s="103">
        <f t="shared" si="6"/>
        <v>24</v>
      </c>
      <c r="AD38" s="103">
        <f t="shared" si="6"/>
        <v>31</v>
      </c>
      <c r="AE38" s="22">
        <f t="shared" si="6"/>
        <v>879</v>
      </c>
      <c r="AF38" s="13"/>
    </row>
    <row r="39" spans="1:32" ht="13.5" customHeight="1" x14ac:dyDescent="0.25">
      <c r="A39" s="15"/>
      <c r="B39" s="111"/>
      <c r="C39" s="111"/>
      <c r="D39" s="114"/>
      <c r="E39" s="114"/>
      <c r="F39" s="114"/>
      <c r="G39" s="114"/>
      <c r="H39" s="114"/>
      <c r="I39" s="114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24"/>
      <c r="AF39" s="13"/>
    </row>
    <row r="40" spans="1:32" ht="20.25" hidden="1" customHeight="1" x14ac:dyDescent="0.25">
      <c r="A40" s="30" t="s">
        <v>7</v>
      </c>
      <c r="B40" s="106">
        <f t="shared" ref="B40:AE40" si="7">B38+B7</f>
        <v>27</v>
      </c>
      <c r="C40" s="106">
        <f t="shared" si="7"/>
        <v>30</v>
      </c>
      <c r="D40" s="106">
        <f t="shared" si="7"/>
        <v>56</v>
      </c>
      <c r="E40" s="106">
        <f t="shared" si="7"/>
        <v>32</v>
      </c>
      <c r="F40" s="106">
        <f t="shared" si="7"/>
        <v>26</v>
      </c>
      <c r="G40" s="106">
        <f t="shared" si="7"/>
        <v>11</v>
      </c>
      <c r="H40" s="106">
        <f t="shared" si="7"/>
        <v>13</v>
      </c>
      <c r="I40" s="106">
        <f t="shared" si="7"/>
        <v>19</v>
      </c>
      <c r="J40" s="103">
        <f t="shared" si="7"/>
        <v>38</v>
      </c>
      <c r="K40" s="103">
        <f t="shared" si="7"/>
        <v>24</v>
      </c>
      <c r="L40" s="103">
        <f t="shared" si="7"/>
        <v>32</v>
      </c>
      <c r="M40" s="103">
        <f t="shared" si="7"/>
        <v>19</v>
      </c>
      <c r="N40" s="103">
        <f t="shared" si="7"/>
        <v>61</v>
      </c>
      <c r="O40" s="103">
        <f t="shared" si="7"/>
        <v>22</v>
      </c>
      <c r="P40" s="103">
        <f t="shared" si="7"/>
        <v>14</v>
      </c>
      <c r="Q40" s="103">
        <f t="shared" si="7"/>
        <v>27</v>
      </c>
      <c r="R40" s="103">
        <f t="shared" si="7"/>
        <v>28</v>
      </c>
      <c r="S40" s="103">
        <f t="shared" si="7"/>
        <v>56</v>
      </c>
      <c r="T40" s="103">
        <f t="shared" si="7"/>
        <v>21</v>
      </c>
      <c r="U40" s="103">
        <f t="shared" si="7"/>
        <v>46</v>
      </c>
      <c r="V40" s="103">
        <f t="shared" si="7"/>
        <v>29</v>
      </c>
      <c r="W40" s="103">
        <f t="shared" si="7"/>
        <v>15</v>
      </c>
      <c r="X40" s="103">
        <f t="shared" si="7"/>
        <v>29</v>
      </c>
      <c r="Y40" s="103">
        <f t="shared" si="7"/>
        <v>16</v>
      </c>
      <c r="Z40" s="103">
        <f t="shared" si="7"/>
        <v>29</v>
      </c>
      <c r="AA40" s="103">
        <f t="shared" si="7"/>
        <v>48</v>
      </c>
      <c r="AB40" s="103">
        <f t="shared" si="7"/>
        <v>49</v>
      </c>
      <c r="AC40" s="103">
        <f t="shared" si="7"/>
        <v>24</v>
      </c>
      <c r="AD40" s="103">
        <f t="shared" si="7"/>
        <v>31</v>
      </c>
      <c r="AE40" s="22">
        <f t="shared" si="7"/>
        <v>879</v>
      </c>
      <c r="AF40" s="13"/>
    </row>
    <row r="41" spans="1:32" x14ac:dyDescent="0.25"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3"/>
      <c r="AF41" s="13"/>
    </row>
  </sheetData>
  <mergeCells count="5">
    <mergeCell ref="S1:T1"/>
    <mergeCell ref="Q1:R1"/>
    <mergeCell ref="B33:AE33"/>
    <mergeCell ref="B23:AE23"/>
    <mergeCell ref="B11:AE11"/>
  </mergeCells>
  <pageMargins left="0.38" right="0.15748031496062992" top="0.31496062992125984" bottom="0.15748031496062992" header="0.15748031496062992" footer="0.15748031496062992"/>
  <pageSetup paperSize="9" scale="5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E45"/>
  <sheetViews>
    <sheetView showZeros="0" zoomScale="73" zoomScaleNormal="73" workbookViewId="0">
      <selection activeCell="A36" sqref="A36:B36"/>
    </sheetView>
  </sheetViews>
  <sheetFormatPr defaultRowHeight="15.75" x14ac:dyDescent="0.25"/>
  <cols>
    <col min="1" max="1" width="53" style="3" customWidth="1"/>
    <col min="2" max="2" width="0.125" style="3" customWidth="1"/>
    <col min="3" max="10" width="10.75" style="3" customWidth="1"/>
    <col min="11" max="1019" width="8.75" style="3" customWidth="1"/>
  </cols>
  <sheetData>
    <row r="1" spans="1:10" ht="30.75" customHeight="1" x14ac:dyDescent="0.3">
      <c r="A1" s="39" t="s">
        <v>53</v>
      </c>
      <c r="B1" s="33"/>
      <c r="C1" s="33"/>
      <c r="D1" s="33"/>
      <c r="J1" s="46" t="s">
        <v>69</v>
      </c>
    </row>
    <row r="2" spans="1:10" ht="31.5" hidden="1" x14ac:dyDescent="0.25">
      <c r="A2" s="131" t="s">
        <v>0</v>
      </c>
      <c r="B2" s="131"/>
      <c r="C2" s="6" t="s">
        <v>49</v>
      </c>
      <c r="D2" s="6"/>
      <c r="E2" s="6" t="s">
        <v>207</v>
      </c>
      <c r="F2" s="6" t="s">
        <v>50</v>
      </c>
      <c r="G2" s="6" t="s">
        <v>51</v>
      </c>
      <c r="H2" s="47" t="s">
        <v>52</v>
      </c>
      <c r="I2" s="6" t="s">
        <v>208</v>
      </c>
      <c r="J2" s="6" t="s">
        <v>55</v>
      </c>
    </row>
    <row r="3" spans="1:10" hidden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8">
        <f>SUM(C3:I3)</f>
        <v>0</v>
      </c>
    </row>
    <row r="4" spans="1:10" hidden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8">
        <f>SUM(C4:I4)</f>
        <v>0</v>
      </c>
    </row>
    <row r="5" spans="1:10" hidden="1" x14ac:dyDescent="0.25">
      <c r="A5" s="7" t="s">
        <v>3</v>
      </c>
      <c r="B5" s="7"/>
      <c r="C5" s="8"/>
      <c r="D5" s="8"/>
      <c r="E5" s="8"/>
      <c r="F5" s="8"/>
      <c r="G5" s="8"/>
      <c r="H5" s="8"/>
      <c r="I5" s="8"/>
      <c r="J5" s="8">
        <f>SUM(C5:I5)</f>
        <v>0</v>
      </c>
    </row>
    <row r="6" spans="1:10" hidden="1" x14ac:dyDescent="0.25">
      <c r="A6" s="7" t="s">
        <v>4</v>
      </c>
      <c r="B6" s="7"/>
      <c r="C6" s="8"/>
      <c r="D6" s="8"/>
      <c r="E6" s="8"/>
      <c r="F6" s="8"/>
      <c r="G6" s="8"/>
      <c r="H6" s="8"/>
      <c r="I6" s="8"/>
      <c r="J6" s="8">
        <f>SUM(C6:I6)</f>
        <v>0</v>
      </c>
    </row>
    <row r="7" spans="1:10" hidden="1" x14ac:dyDescent="0.25">
      <c r="A7" s="132" t="s">
        <v>5</v>
      </c>
      <c r="B7" s="132"/>
      <c r="C7" s="16">
        <f t="shared" ref="C7:J7" si="0">SUM(C3:C6)</f>
        <v>0</v>
      </c>
      <c r="D7" s="16"/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</row>
    <row r="8" spans="1:10" hidden="1" x14ac:dyDescent="0.25"/>
    <row r="10" spans="1:10" ht="31.5" x14ac:dyDescent="0.25">
      <c r="A10" s="131" t="s">
        <v>277</v>
      </c>
      <c r="B10" s="131"/>
      <c r="C10" s="25" t="s">
        <v>209</v>
      </c>
      <c r="D10" s="25" t="s">
        <v>224</v>
      </c>
      <c r="E10" s="25" t="s">
        <v>255</v>
      </c>
      <c r="F10" s="25" t="s">
        <v>210</v>
      </c>
      <c r="G10" s="25" t="s">
        <v>211</v>
      </c>
      <c r="H10" s="25" t="s">
        <v>212</v>
      </c>
      <c r="I10" s="25" t="s">
        <v>256</v>
      </c>
      <c r="J10" s="6" t="s">
        <v>55</v>
      </c>
    </row>
    <row r="11" spans="1:10" s="13" customFormat="1" x14ac:dyDescent="0.25">
      <c r="A11" s="11" t="s">
        <v>279</v>
      </c>
      <c r="B11" s="11"/>
      <c r="C11" s="125"/>
      <c r="D11" s="126"/>
      <c r="E11" s="126"/>
      <c r="F11" s="126"/>
      <c r="G11" s="126"/>
      <c r="H11" s="126"/>
      <c r="I11" s="126"/>
      <c r="J11" s="127"/>
    </row>
    <row r="12" spans="1:10" ht="15.75" customHeight="1" x14ac:dyDescent="0.25">
      <c r="A12" s="12" t="s">
        <v>88</v>
      </c>
      <c r="B12" s="7"/>
      <c r="C12" s="8">
        <v>0</v>
      </c>
      <c r="D12" s="8">
        <v>1</v>
      </c>
      <c r="E12" s="8">
        <v>1</v>
      </c>
      <c r="F12" s="8">
        <v>1</v>
      </c>
      <c r="G12" s="8">
        <v>1</v>
      </c>
      <c r="H12" s="8">
        <v>0</v>
      </c>
      <c r="I12" s="8">
        <v>0</v>
      </c>
      <c r="J12" s="8">
        <f t="shared" ref="J12:J21" si="1">SUM(C12:I12)</f>
        <v>4</v>
      </c>
    </row>
    <row r="13" spans="1:10" ht="15.75" customHeight="1" x14ac:dyDescent="0.25">
      <c r="A13" s="12" t="s">
        <v>181</v>
      </c>
      <c r="B13" s="7"/>
      <c r="C13" s="8"/>
      <c r="D13" s="8"/>
      <c r="E13" s="8"/>
      <c r="F13" s="8"/>
      <c r="G13" s="8"/>
      <c r="H13" s="8"/>
      <c r="I13" s="8"/>
      <c r="J13" s="8">
        <f t="shared" si="1"/>
        <v>0</v>
      </c>
    </row>
    <row r="14" spans="1:10" ht="15.75" customHeight="1" x14ac:dyDescent="0.25">
      <c r="A14" s="12" t="s">
        <v>182</v>
      </c>
      <c r="B14" s="7"/>
      <c r="C14" s="8">
        <v>3</v>
      </c>
      <c r="D14" s="8">
        <v>6</v>
      </c>
      <c r="E14" s="8">
        <v>4</v>
      </c>
      <c r="F14" s="8">
        <v>3</v>
      </c>
      <c r="G14" s="8">
        <v>2</v>
      </c>
      <c r="H14" s="8">
        <v>3</v>
      </c>
      <c r="I14" s="8">
        <v>3</v>
      </c>
      <c r="J14" s="8">
        <f t="shared" si="1"/>
        <v>24</v>
      </c>
    </row>
    <row r="15" spans="1:10" ht="15.75" customHeight="1" x14ac:dyDescent="0.25">
      <c r="A15" s="12" t="s">
        <v>89</v>
      </c>
      <c r="B15" s="7"/>
      <c r="C15" s="8"/>
      <c r="D15" s="8"/>
      <c r="E15" s="8"/>
      <c r="F15" s="8"/>
      <c r="G15" s="8"/>
      <c r="H15" s="8"/>
      <c r="I15" s="8"/>
      <c r="J15" s="8">
        <f t="shared" si="1"/>
        <v>0</v>
      </c>
    </row>
    <row r="16" spans="1:10" ht="32.450000000000003" customHeight="1" x14ac:dyDescent="0.25">
      <c r="A16" s="86" t="s">
        <v>232</v>
      </c>
      <c r="B16" s="7"/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f t="shared" si="1"/>
        <v>7</v>
      </c>
    </row>
    <row r="17" spans="1:10" ht="15.75" customHeight="1" x14ac:dyDescent="0.25">
      <c r="A17" s="12" t="s">
        <v>90</v>
      </c>
      <c r="B17" s="7"/>
      <c r="C17" s="7"/>
      <c r="D17" s="7"/>
      <c r="E17" s="7"/>
      <c r="F17" s="7"/>
      <c r="G17" s="7"/>
      <c r="H17" s="7"/>
      <c r="I17" s="7"/>
      <c r="J17" s="8">
        <f t="shared" si="1"/>
        <v>0</v>
      </c>
    </row>
    <row r="18" spans="1:10" ht="15.75" customHeight="1" x14ac:dyDescent="0.25">
      <c r="A18" s="12" t="s">
        <v>91</v>
      </c>
      <c r="B18" s="7"/>
      <c r="C18" s="7"/>
      <c r="D18" s="7"/>
      <c r="E18" s="7"/>
      <c r="F18" s="7"/>
      <c r="G18" s="7"/>
      <c r="H18" s="7"/>
      <c r="I18" s="7"/>
      <c r="J18" s="8">
        <f t="shared" si="1"/>
        <v>0</v>
      </c>
    </row>
    <row r="19" spans="1:10" ht="15.75" customHeight="1" x14ac:dyDescent="0.25">
      <c r="A19" s="12" t="s">
        <v>92</v>
      </c>
      <c r="B19" s="7"/>
      <c r="C19" s="7"/>
      <c r="D19" s="7"/>
      <c r="E19" s="7"/>
      <c r="F19" s="7"/>
      <c r="G19" s="7"/>
      <c r="H19" s="7"/>
      <c r="I19" s="7"/>
      <c r="J19" s="8">
        <f t="shared" si="1"/>
        <v>0</v>
      </c>
    </row>
    <row r="20" spans="1:10" ht="15.75" customHeight="1" x14ac:dyDescent="0.25">
      <c r="A20" s="12" t="s">
        <v>93</v>
      </c>
      <c r="B20" s="7"/>
      <c r="C20" s="7"/>
      <c r="D20" s="7"/>
      <c r="E20" s="7"/>
      <c r="F20" s="7"/>
      <c r="G20" s="7"/>
      <c r="H20" s="7"/>
      <c r="I20" s="7"/>
      <c r="J20" s="8">
        <f t="shared" si="1"/>
        <v>0</v>
      </c>
    </row>
    <row r="21" spans="1:10" ht="15.75" hidden="1" customHeight="1" thickBot="1" x14ac:dyDescent="0.3">
      <c r="A21"/>
      <c r="B21" s="9"/>
      <c r="C21" s="9"/>
      <c r="D21" s="9"/>
      <c r="E21" s="9"/>
      <c r="F21" s="9"/>
      <c r="G21" s="9"/>
      <c r="H21" s="9"/>
      <c r="I21" s="9"/>
      <c r="J21" s="8">
        <f t="shared" si="1"/>
        <v>0</v>
      </c>
    </row>
    <row r="22" spans="1:10" ht="18.75" customHeight="1" x14ac:dyDescent="0.25">
      <c r="A22" s="133" t="s">
        <v>280</v>
      </c>
      <c r="B22" s="133"/>
      <c r="C22" s="48">
        <f>SUM(C12:C21)</f>
        <v>4</v>
      </c>
      <c r="D22" s="48">
        <f t="shared" ref="D22:J22" si="2">SUM(D12:D21)</f>
        <v>8</v>
      </c>
      <c r="E22" s="48">
        <f t="shared" si="2"/>
        <v>6</v>
      </c>
      <c r="F22" s="48">
        <f t="shared" ref="F22" si="3">SUM(F12:F21)</f>
        <v>5</v>
      </c>
      <c r="G22" s="48">
        <f t="shared" ref="G22" si="4">SUM(G12:G21)</f>
        <v>4</v>
      </c>
      <c r="H22" s="48">
        <f t="shared" ref="H22" si="5">SUM(H12:H21)</f>
        <v>4</v>
      </c>
      <c r="I22" s="48">
        <f t="shared" ref="I22" si="6">SUM(I12:I21)</f>
        <v>4</v>
      </c>
      <c r="J22" s="48">
        <f t="shared" si="2"/>
        <v>35</v>
      </c>
    </row>
    <row r="24" spans="1:10" x14ac:dyDescent="0.25">
      <c r="A24" s="16" t="s">
        <v>285</v>
      </c>
      <c r="B24" s="7"/>
      <c r="C24" s="136"/>
      <c r="D24" s="137"/>
      <c r="E24" s="137"/>
      <c r="F24" s="137"/>
      <c r="G24" s="137"/>
      <c r="H24" s="137"/>
      <c r="I24" s="137"/>
      <c r="J24" s="138"/>
    </row>
    <row r="25" spans="1:10" x14ac:dyDescent="0.25">
      <c r="A25" s="12" t="s">
        <v>94</v>
      </c>
      <c r="B25" s="7"/>
      <c r="C25" s="8">
        <v>1</v>
      </c>
      <c r="D25" s="8">
        <v>1</v>
      </c>
      <c r="E25" s="8">
        <v>1</v>
      </c>
      <c r="F25" s="8">
        <v>0</v>
      </c>
      <c r="G25" s="8">
        <v>0</v>
      </c>
      <c r="H25" s="8">
        <v>1</v>
      </c>
      <c r="I25" s="8">
        <v>0</v>
      </c>
      <c r="J25" s="8">
        <f t="shared" ref="J25:J31" si="7">SUM(C25:I25)</f>
        <v>4</v>
      </c>
    </row>
    <row r="26" spans="1:10" x14ac:dyDescent="0.25">
      <c r="A26" s="12" t="s">
        <v>95</v>
      </c>
      <c r="B26" s="7"/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f t="shared" si="7"/>
        <v>7</v>
      </c>
    </row>
    <row r="27" spans="1:10" x14ac:dyDescent="0.25">
      <c r="A27" s="12" t="s">
        <v>96</v>
      </c>
      <c r="B27" s="7"/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f t="shared" si="7"/>
        <v>14</v>
      </c>
    </row>
    <row r="28" spans="1:10" x14ac:dyDescent="0.25">
      <c r="A28" s="12" t="s">
        <v>97</v>
      </c>
      <c r="B28" s="7"/>
      <c r="C28" s="8"/>
      <c r="D28" s="8"/>
      <c r="E28" s="8"/>
      <c r="F28" s="8"/>
      <c r="G28" s="8"/>
      <c r="H28" s="8"/>
      <c r="I28" s="8"/>
      <c r="J28" s="8">
        <f t="shared" si="7"/>
        <v>0</v>
      </c>
    </row>
    <row r="29" spans="1:10" x14ac:dyDescent="0.25">
      <c r="A29" s="12" t="s">
        <v>98</v>
      </c>
      <c r="B29" s="7"/>
      <c r="C29" s="8"/>
      <c r="D29" s="8"/>
      <c r="E29" s="8"/>
      <c r="F29" s="8"/>
      <c r="G29" s="8"/>
      <c r="H29" s="8"/>
      <c r="I29" s="8"/>
      <c r="J29" s="8">
        <f t="shared" si="7"/>
        <v>0</v>
      </c>
    </row>
    <row r="30" spans="1:10" x14ac:dyDescent="0.25">
      <c r="A30" s="12" t="s">
        <v>99</v>
      </c>
      <c r="B30" s="7"/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f t="shared" si="7"/>
        <v>7</v>
      </c>
    </row>
    <row r="31" spans="1:10" x14ac:dyDescent="0.25">
      <c r="A31" s="19" t="s">
        <v>100</v>
      </c>
      <c r="B31" s="9"/>
      <c r="C31" s="34"/>
      <c r="D31" s="34"/>
      <c r="E31" s="34"/>
      <c r="F31" s="34"/>
      <c r="G31" s="34"/>
      <c r="H31" s="34"/>
      <c r="I31" s="34"/>
      <c r="J31" s="8">
        <f t="shared" si="7"/>
        <v>0</v>
      </c>
    </row>
    <row r="32" spans="1:10" x14ac:dyDescent="0.25">
      <c r="A32" s="124" t="s">
        <v>286</v>
      </c>
      <c r="B32" s="124"/>
      <c r="C32" s="48">
        <f t="shared" ref="C32:J32" si="8">SUM(C25:C31)</f>
        <v>5</v>
      </c>
      <c r="D32" s="48">
        <f t="shared" si="8"/>
        <v>5</v>
      </c>
      <c r="E32" s="48">
        <f t="shared" si="8"/>
        <v>5</v>
      </c>
      <c r="F32" s="48">
        <f t="shared" si="8"/>
        <v>4</v>
      </c>
      <c r="G32" s="48">
        <f t="shared" si="8"/>
        <v>4</v>
      </c>
      <c r="H32" s="48">
        <f t="shared" si="8"/>
        <v>5</v>
      </c>
      <c r="I32" s="48">
        <f t="shared" si="8"/>
        <v>4</v>
      </c>
      <c r="J32" s="48">
        <f t="shared" si="8"/>
        <v>32</v>
      </c>
    </row>
    <row r="34" spans="1:10" x14ac:dyDescent="0.25">
      <c r="A34" s="16" t="s">
        <v>287</v>
      </c>
      <c r="B34" s="7"/>
      <c r="C34" s="136"/>
      <c r="D34" s="137"/>
      <c r="E34" s="137"/>
      <c r="F34" s="137"/>
      <c r="G34" s="137"/>
      <c r="H34" s="137"/>
      <c r="I34" s="137"/>
      <c r="J34" s="138"/>
    </row>
    <row r="35" spans="1:10" x14ac:dyDescent="0.25">
      <c r="A35" s="19" t="s">
        <v>101</v>
      </c>
      <c r="B35" s="9"/>
      <c r="C35" s="34">
        <v>1</v>
      </c>
      <c r="D35" s="34">
        <v>1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8">
        <f>SUM(C35:I35)</f>
        <v>7</v>
      </c>
    </row>
    <row r="36" spans="1:10" x14ac:dyDescent="0.25">
      <c r="A36" s="124" t="s">
        <v>288</v>
      </c>
      <c r="B36" s="124"/>
      <c r="C36" s="16">
        <f t="shared" ref="C36:J36" si="9">C35</f>
        <v>1</v>
      </c>
      <c r="D36" s="16">
        <f t="shared" si="9"/>
        <v>1</v>
      </c>
      <c r="E36" s="16">
        <f t="shared" si="9"/>
        <v>1</v>
      </c>
      <c r="F36" s="16">
        <f t="shared" si="9"/>
        <v>1</v>
      </c>
      <c r="G36" s="16">
        <f t="shared" si="9"/>
        <v>1</v>
      </c>
      <c r="H36" s="16">
        <f t="shared" si="9"/>
        <v>1</v>
      </c>
      <c r="I36" s="16">
        <f t="shared" si="9"/>
        <v>1</v>
      </c>
      <c r="J36" s="16">
        <f t="shared" si="9"/>
        <v>7</v>
      </c>
    </row>
    <row r="38" spans="1:10" s="3" customFormat="1" ht="13.5" customHeight="1" x14ac:dyDescent="0.25">
      <c r="A38" s="15"/>
      <c r="C38" s="15"/>
      <c r="D38" s="15"/>
    </row>
    <row r="39" spans="1:10" ht="20.25" customHeight="1" x14ac:dyDescent="0.25">
      <c r="A39" s="123" t="s">
        <v>6</v>
      </c>
      <c r="B39" s="123"/>
      <c r="C39" s="16">
        <f t="shared" ref="C39:J39" si="10">C36+C32+C22</f>
        <v>10</v>
      </c>
      <c r="D39" s="16">
        <f t="shared" si="10"/>
        <v>14</v>
      </c>
      <c r="E39" s="16">
        <f t="shared" si="10"/>
        <v>12</v>
      </c>
      <c r="F39" s="16">
        <f t="shared" si="10"/>
        <v>10</v>
      </c>
      <c r="G39" s="16">
        <f t="shared" si="10"/>
        <v>9</v>
      </c>
      <c r="H39" s="16">
        <f t="shared" si="10"/>
        <v>10</v>
      </c>
      <c r="I39" s="16">
        <f t="shared" si="10"/>
        <v>9</v>
      </c>
      <c r="J39" s="16">
        <f t="shared" si="10"/>
        <v>74</v>
      </c>
    </row>
    <row r="40" spans="1:10" ht="13.5" customHeight="1" x14ac:dyDescent="0.25">
      <c r="A40" s="15"/>
      <c r="C40" s="15"/>
      <c r="D40" s="15"/>
    </row>
    <row r="41" spans="1:10" ht="20.25" hidden="1" customHeight="1" thickBot="1" x14ac:dyDescent="0.3">
      <c r="A41" s="123" t="s">
        <v>7</v>
      </c>
      <c r="B41" s="123"/>
      <c r="C41" s="16">
        <f>C39+C7</f>
        <v>10</v>
      </c>
      <c r="D41" s="16"/>
      <c r="E41" s="16">
        <f t="shared" ref="E41:J41" si="11">E39+E7</f>
        <v>12</v>
      </c>
      <c r="F41" s="16">
        <f t="shared" si="11"/>
        <v>10</v>
      </c>
      <c r="G41" s="16">
        <f t="shared" si="11"/>
        <v>9</v>
      </c>
      <c r="H41" s="16">
        <f t="shared" si="11"/>
        <v>10</v>
      </c>
      <c r="I41" s="16">
        <f t="shared" si="11"/>
        <v>9</v>
      </c>
      <c r="J41" s="16">
        <f t="shared" si="11"/>
        <v>74</v>
      </c>
    </row>
    <row r="43" spans="1:10" x14ac:dyDescent="0.25">
      <c r="A43" s="49"/>
    </row>
    <row r="45" spans="1:10" x14ac:dyDescent="0.25">
      <c r="A45" s="50"/>
    </row>
  </sheetData>
  <mergeCells count="11">
    <mergeCell ref="C34:J34"/>
    <mergeCell ref="C24:J24"/>
    <mergeCell ref="C11:J11"/>
    <mergeCell ref="A39:B39"/>
    <mergeCell ref="A41:B41"/>
    <mergeCell ref="A36:B36"/>
    <mergeCell ref="A2:B2"/>
    <mergeCell ref="A7:B7"/>
    <mergeCell ref="A10:B10"/>
    <mergeCell ref="A22:B22"/>
    <mergeCell ref="A32:B32"/>
  </mergeCells>
  <pageMargins left="0.35" right="0.15748031496062992" top="0.23622047244094491" bottom="0.23622047244094491" header="0.15748031496062992" footer="0.15748031496062992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43"/>
  <sheetViews>
    <sheetView showZeros="0" topLeftCell="A10" zoomScale="78" zoomScaleNormal="78" workbookViewId="0">
      <selection activeCell="F32" sqref="F32"/>
    </sheetView>
  </sheetViews>
  <sheetFormatPr defaultRowHeight="15.75" x14ac:dyDescent="0.25"/>
  <cols>
    <col min="1" max="1" width="51.25" style="3" customWidth="1"/>
    <col min="2" max="2" width="14.75" style="3" customWidth="1"/>
    <col min="3" max="3" width="15.125" style="3" customWidth="1"/>
    <col min="4" max="4" width="13.875" style="3" customWidth="1"/>
    <col min="5" max="1024" width="8.75" style="3" customWidth="1"/>
  </cols>
  <sheetData>
    <row r="1" spans="1:5" ht="30.75" customHeight="1" x14ac:dyDescent="0.3">
      <c r="A1" s="39" t="s">
        <v>64</v>
      </c>
      <c r="D1" s="51" t="s">
        <v>70</v>
      </c>
    </row>
    <row r="2" spans="1:5" ht="38.25" hidden="1" x14ac:dyDescent="0.25">
      <c r="A2" s="52" t="s">
        <v>0</v>
      </c>
      <c r="B2" s="43" t="s">
        <v>58</v>
      </c>
      <c r="C2" s="43" t="s">
        <v>62</v>
      </c>
      <c r="D2" s="43" t="s">
        <v>55</v>
      </c>
      <c r="E2" s="3" t="s">
        <v>54</v>
      </c>
    </row>
    <row r="3" spans="1:5" hidden="1" x14ac:dyDescent="0.25">
      <c r="A3" s="7" t="s">
        <v>1</v>
      </c>
      <c r="B3" s="7"/>
      <c r="C3" s="7"/>
      <c r="D3" s="8">
        <f>SUM(B3:C3)</f>
        <v>0</v>
      </c>
    </row>
    <row r="4" spans="1:5" hidden="1" x14ac:dyDescent="0.25">
      <c r="A4" s="7" t="s">
        <v>2</v>
      </c>
      <c r="B4" s="7"/>
      <c r="C4" s="7"/>
      <c r="D4" s="8">
        <f>SUM(B4:C4)</f>
        <v>0</v>
      </c>
    </row>
    <row r="5" spans="1:5" hidden="1" x14ac:dyDescent="0.25">
      <c r="A5" s="7" t="s">
        <v>3</v>
      </c>
      <c r="B5" s="8"/>
      <c r="C5" s="8"/>
      <c r="D5" s="8">
        <f>SUM(B5:C5)</f>
        <v>0</v>
      </c>
    </row>
    <row r="6" spans="1:5" hidden="1" x14ac:dyDescent="0.25">
      <c r="A6" s="7" t="s">
        <v>4</v>
      </c>
      <c r="B6" s="8"/>
      <c r="C6" s="8"/>
      <c r="D6" s="8">
        <f>SUM(B6:C6)</f>
        <v>0</v>
      </c>
    </row>
    <row r="7" spans="1:5" hidden="1" x14ac:dyDescent="0.25">
      <c r="A7" s="16" t="s">
        <v>5</v>
      </c>
      <c r="B7" s="16">
        <f>SUM(B3:B6)</f>
        <v>0</v>
      </c>
      <c r="C7" s="16">
        <f>SUM(C3:C6)</f>
        <v>0</v>
      </c>
      <c r="D7" s="16">
        <f>SUM(D3:D6)</f>
        <v>0</v>
      </c>
    </row>
    <row r="8" spans="1:5" hidden="1" x14ac:dyDescent="0.25"/>
    <row r="9" spans="1:5" x14ac:dyDescent="0.25">
      <c r="B9" s="31"/>
      <c r="C9" s="31"/>
    </row>
    <row r="10" spans="1:5" ht="33" customHeight="1" x14ac:dyDescent="0.25">
      <c r="A10" s="52" t="s">
        <v>277</v>
      </c>
      <c r="B10" s="44" t="s">
        <v>276</v>
      </c>
      <c r="C10" s="44" t="s">
        <v>257</v>
      </c>
      <c r="D10" s="43" t="s">
        <v>55</v>
      </c>
    </row>
    <row r="11" spans="1:5" s="13" customFormat="1" x14ac:dyDescent="0.25">
      <c r="A11" s="11" t="s">
        <v>279</v>
      </c>
      <c r="B11" s="125"/>
      <c r="C11" s="126"/>
      <c r="D11" s="127"/>
    </row>
    <row r="12" spans="1:5" ht="15.75" customHeight="1" x14ac:dyDescent="0.25">
      <c r="A12" s="12" t="s">
        <v>88</v>
      </c>
      <c r="B12" s="18">
        <v>1</v>
      </c>
      <c r="C12" s="18">
        <v>0</v>
      </c>
      <c r="D12" s="18">
        <f t="shared" ref="D12:D21" si="0">SUM(B12:C12)</f>
        <v>1</v>
      </c>
    </row>
    <row r="13" spans="1:5" ht="15.75" customHeight="1" x14ac:dyDescent="0.25">
      <c r="A13" s="12" t="s">
        <v>181</v>
      </c>
      <c r="B13" s="18"/>
      <c r="C13" s="18"/>
      <c r="D13" s="18">
        <f t="shared" si="0"/>
        <v>0</v>
      </c>
    </row>
    <row r="14" spans="1:5" ht="15.75" customHeight="1" x14ac:dyDescent="0.25">
      <c r="A14" s="12" t="s">
        <v>182</v>
      </c>
      <c r="B14" s="18">
        <v>5</v>
      </c>
      <c r="C14" s="18">
        <v>3</v>
      </c>
      <c r="D14" s="18">
        <f t="shared" si="0"/>
        <v>8</v>
      </c>
    </row>
    <row r="15" spans="1:5" ht="15.75" customHeight="1" x14ac:dyDescent="0.25">
      <c r="A15" s="12" t="s">
        <v>89</v>
      </c>
      <c r="B15" s="18"/>
      <c r="C15" s="18"/>
      <c r="D15" s="18">
        <f t="shared" si="0"/>
        <v>0</v>
      </c>
    </row>
    <row r="16" spans="1:5" ht="30.6" customHeight="1" x14ac:dyDescent="0.25">
      <c r="A16" s="86" t="s">
        <v>232</v>
      </c>
      <c r="B16" s="18">
        <v>1</v>
      </c>
      <c r="C16" s="18">
        <v>1</v>
      </c>
      <c r="D16" s="18">
        <f t="shared" si="0"/>
        <v>2</v>
      </c>
    </row>
    <row r="17" spans="1:4" ht="15.75" customHeight="1" x14ac:dyDescent="0.25">
      <c r="A17" s="12" t="s">
        <v>90</v>
      </c>
      <c r="B17" s="12"/>
      <c r="C17" s="12"/>
      <c r="D17" s="18">
        <f t="shared" si="0"/>
        <v>0</v>
      </c>
    </row>
    <row r="18" spans="1:4" ht="15.75" customHeight="1" x14ac:dyDescent="0.25">
      <c r="A18" s="12" t="s">
        <v>91</v>
      </c>
      <c r="B18" s="12"/>
      <c r="C18" s="12"/>
      <c r="D18" s="18">
        <f t="shared" si="0"/>
        <v>0</v>
      </c>
    </row>
    <row r="19" spans="1:4" ht="15.75" customHeight="1" x14ac:dyDescent="0.25">
      <c r="A19" s="12" t="s">
        <v>92</v>
      </c>
      <c r="B19" s="12"/>
      <c r="C19" s="12"/>
      <c r="D19" s="18">
        <f t="shared" si="0"/>
        <v>0</v>
      </c>
    </row>
    <row r="20" spans="1:4" ht="15.75" customHeight="1" x14ac:dyDescent="0.25">
      <c r="A20" s="12" t="s">
        <v>93</v>
      </c>
      <c r="B20" s="12"/>
      <c r="C20" s="12"/>
      <c r="D20" s="18">
        <f t="shared" si="0"/>
        <v>0</v>
      </c>
    </row>
    <row r="21" spans="1:4" ht="15.75" hidden="1" customHeight="1" thickBot="1" x14ac:dyDescent="0.3">
      <c r="A21"/>
      <c r="B21" s="19"/>
      <c r="C21" s="19"/>
      <c r="D21" s="18">
        <f t="shared" si="0"/>
        <v>0</v>
      </c>
    </row>
    <row r="22" spans="1:4" ht="18.75" customHeight="1" x14ac:dyDescent="0.25">
      <c r="A22" s="22" t="s">
        <v>280</v>
      </c>
      <c r="B22" s="22">
        <f>SUM(B12:B21)</f>
        <v>7</v>
      </c>
      <c r="C22" s="22">
        <f>SUM(C12:C21)</f>
        <v>4</v>
      </c>
      <c r="D22" s="22">
        <f>SUM(D12:D21)</f>
        <v>11</v>
      </c>
    </row>
    <row r="23" spans="1:4" x14ac:dyDescent="0.25">
      <c r="B23" s="13"/>
      <c r="C23" s="13"/>
      <c r="D23" s="13"/>
    </row>
    <row r="24" spans="1:4" x14ac:dyDescent="0.25">
      <c r="A24" s="16" t="s">
        <v>285</v>
      </c>
      <c r="B24" s="128"/>
      <c r="C24" s="129"/>
      <c r="D24" s="130"/>
    </row>
    <row r="25" spans="1:4" x14ac:dyDescent="0.25">
      <c r="A25" s="12" t="s">
        <v>94</v>
      </c>
      <c r="B25" s="18">
        <v>2</v>
      </c>
      <c r="C25" s="18">
        <v>3</v>
      </c>
      <c r="D25" s="18">
        <f t="shared" ref="D25:D31" si="1">SUM(B25:C25)</f>
        <v>5</v>
      </c>
    </row>
    <row r="26" spans="1:4" x14ac:dyDescent="0.25">
      <c r="A26" s="12" t="s">
        <v>95</v>
      </c>
      <c r="B26" s="18">
        <v>1</v>
      </c>
      <c r="C26" s="18">
        <v>1</v>
      </c>
      <c r="D26" s="18">
        <f t="shared" si="1"/>
        <v>2</v>
      </c>
    </row>
    <row r="27" spans="1:4" x14ac:dyDescent="0.25">
      <c r="A27" s="12" t="s">
        <v>96</v>
      </c>
      <c r="B27" s="18">
        <v>2</v>
      </c>
      <c r="C27" s="18">
        <v>2</v>
      </c>
      <c r="D27" s="18">
        <f t="shared" si="1"/>
        <v>4</v>
      </c>
    </row>
    <row r="28" spans="1:4" x14ac:dyDescent="0.25">
      <c r="A28" s="12" t="s">
        <v>97</v>
      </c>
      <c r="B28" s="18"/>
      <c r="C28" s="18"/>
      <c r="D28" s="18">
        <f t="shared" si="1"/>
        <v>0</v>
      </c>
    </row>
    <row r="29" spans="1:4" x14ac:dyDescent="0.25">
      <c r="A29" s="12" t="s">
        <v>98</v>
      </c>
      <c r="B29" s="18"/>
      <c r="C29" s="18"/>
      <c r="D29" s="18">
        <f t="shared" si="1"/>
        <v>0</v>
      </c>
    </row>
    <row r="30" spans="1:4" x14ac:dyDescent="0.25">
      <c r="A30" s="12" t="s">
        <v>99</v>
      </c>
      <c r="B30" s="18">
        <v>1</v>
      </c>
      <c r="C30" s="18">
        <v>1</v>
      </c>
      <c r="D30" s="18">
        <f t="shared" si="1"/>
        <v>2</v>
      </c>
    </row>
    <row r="31" spans="1:4" x14ac:dyDescent="0.25">
      <c r="A31" s="19" t="s">
        <v>100</v>
      </c>
      <c r="B31" s="20"/>
      <c r="C31" s="19"/>
      <c r="D31" s="18">
        <f t="shared" si="1"/>
        <v>0</v>
      </c>
    </row>
    <row r="32" spans="1:4" x14ac:dyDescent="0.25">
      <c r="A32" s="21" t="s">
        <v>286</v>
      </c>
      <c r="B32" s="21">
        <f>SUM(B25:B31)</f>
        <v>6</v>
      </c>
      <c r="C32" s="22">
        <f>SUM(C25:C31)</f>
        <v>7</v>
      </c>
      <c r="D32" s="22">
        <f>SUM(D25:D31)</f>
        <v>13</v>
      </c>
    </row>
    <row r="33" spans="1:4" x14ac:dyDescent="0.25">
      <c r="B33" s="13"/>
      <c r="C33" s="13"/>
      <c r="D33" s="13"/>
    </row>
    <row r="34" spans="1:4" x14ac:dyDescent="0.25">
      <c r="A34" s="16" t="s">
        <v>287</v>
      </c>
      <c r="B34" s="128"/>
      <c r="C34" s="129"/>
      <c r="D34" s="130"/>
    </row>
    <row r="35" spans="1:4" x14ac:dyDescent="0.25">
      <c r="A35" s="19" t="s">
        <v>101</v>
      </c>
      <c r="B35" s="20">
        <v>1</v>
      </c>
      <c r="C35" s="20">
        <v>1</v>
      </c>
      <c r="D35" s="18">
        <f>SUM(B35:C35)</f>
        <v>2</v>
      </c>
    </row>
    <row r="36" spans="1:4" x14ac:dyDescent="0.25">
      <c r="A36" s="21" t="s">
        <v>288</v>
      </c>
      <c r="B36" s="21">
        <f>B35</f>
        <v>1</v>
      </c>
      <c r="C36" s="22">
        <f>C35</f>
        <v>1</v>
      </c>
      <c r="D36" s="22">
        <f>D35</f>
        <v>2</v>
      </c>
    </row>
    <row r="37" spans="1:4" x14ac:dyDescent="0.25">
      <c r="A37" s="13"/>
      <c r="B37" s="13"/>
      <c r="C37" s="13"/>
      <c r="D37" s="13"/>
    </row>
    <row r="38" spans="1:4" s="3" customFormat="1" ht="13.5" customHeight="1" x14ac:dyDescent="0.25">
      <c r="A38" s="28"/>
      <c r="B38" s="13"/>
      <c r="C38" s="13"/>
      <c r="D38" s="13"/>
    </row>
    <row r="39" spans="1:4" ht="20.25" customHeight="1" x14ac:dyDescent="0.25">
      <c r="A39" s="21" t="s">
        <v>6</v>
      </c>
      <c r="B39" s="22">
        <f>B36+B32+B22</f>
        <v>14</v>
      </c>
      <c r="C39" s="22">
        <f>C36+C32+C22</f>
        <v>12</v>
      </c>
      <c r="D39" s="22">
        <f>D36+D32+D22</f>
        <v>26</v>
      </c>
    </row>
    <row r="40" spans="1:4" ht="13.5" customHeight="1" x14ac:dyDescent="0.25">
      <c r="A40" s="15"/>
    </row>
    <row r="41" spans="1:4" ht="20.25" hidden="1" customHeight="1" thickBot="1" x14ac:dyDescent="0.3">
      <c r="A41" s="30" t="s">
        <v>7</v>
      </c>
      <c r="B41" s="16">
        <f>B39+B7</f>
        <v>14</v>
      </c>
      <c r="C41" s="16">
        <f>C39+C7</f>
        <v>12</v>
      </c>
      <c r="D41" s="16">
        <f>D39+D7</f>
        <v>26</v>
      </c>
    </row>
    <row r="43" spans="1:4" x14ac:dyDescent="0.25">
      <c r="A43" s="53"/>
    </row>
  </sheetData>
  <mergeCells count="3">
    <mergeCell ref="B11:D11"/>
    <mergeCell ref="B24:D24"/>
    <mergeCell ref="B34:D34"/>
  </mergeCells>
  <pageMargins left="0.43" right="0.17" top="0.43307086614173229" bottom="0.47244094488188981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41"/>
  <sheetViews>
    <sheetView showZeros="0" topLeftCell="A10" zoomScale="81" zoomScaleNormal="81" workbookViewId="0">
      <selection activeCell="A36" sqref="A36:B36"/>
    </sheetView>
  </sheetViews>
  <sheetFormatPr defaultRowHeight="15.75" x14ac:dyDescent="0.25"/>
  <cols>
    <col min="1" max="1" width="51.625" style="3" customWidth="1"/>
    <col min="2" max="2" width="7.125" style="3" hidden="1" customWidth="1"/>
    <col min="3" max="11" width="9.125" style="3" customWidth="1"/>
    <col min="12" max="12" width="9.625" style="3" customWidth="1"/>
    <col min="13" max="14" width="9.125" style="3" customWidth="1"/>
    <col min="15" max="1024" width="8.75" style="3" customWidth="1"/>
  </cols>
  <sheetData>
    <row r="1" spans="1:14" ht="30.75" customHeight="1" x14ac:dyDescent="0.25">
      <c r="A1" s="32" t="s">
        <v>73</v>
      </c>
      <c r="B1" s="33"/>
      <c r="C1" s="33"/>
      <c r="N1" s="3" t="s">
        <v>74</v>
      </c>
    </row>
    <row r="2" spans="1:14" ht="31.5" hidden="1" x14ac:dyDescent="0.25">
      <c r="A2" s="131" t="s">
        <v>0</v>
      </c>
      <c r="B2" s="131"/>
      <c r="C2" s="6" t="s">
        <v>75</v>
      </c>
      <c r="D2" s="6" t="s">
        <v>76</v>
      </c>
      <c r="E2" s="6" t="s">
        <v>77</v>
      </c>
      <c r="F2" s="6" t="s">
        <v>78</v>
      </c>
      <c r="G2" s="6" t="s">
        <v>79</v>
      </c>
      <c r="H2" s="6" t="s">
        <v>80</v>
      </c>
      <c r="I2" s="6" t="s">
        <v>81</v>
      </c>
      <c r="J2" s="6" t="s">
        <v>82</v>
      </c>
      <c r="K2" s="6" t="s">
        <v>83</v>
      </c>
      <c r="L2" s="6" t="s">
        <v>84</v>
      </c>
      <c r="M2" s="6" t="s">
        <v>85</v>
      </c>
      <c r="N2" s="6" t="s">
        <v>86</v>
      </c>
    </row>
    <row r="3" spans="1:14" hidden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>
        <f>SUM(C3:M3)</f>
        <v>0</v>
      </c>
    </row>
    <row r="4" spans="1:14" hidden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>
        <f>SUM(C4:M4)</f>
        <v>0</v>
      </c>
    </row>
    <row r="5" spans="1:14" hidden="1" x14ac:dyDescent="0.25">
      <c r="A5" s="7" t="s">
        <v>3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>
        <f>SUM(C5:M5)</f>
        <v>0</v>
      </c>
    </row>
    <row r="6" spans="1:14" hidden="1" x14ac:dyDescent="0.25">
      <c r="A6" s="7" t="s">
        <v>4</v>
      </c>
      <c r="B6" s="7"/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f>SUM(C6:M6)</f>
        <v>11</v>
      </c>
    </row>
    <row r="7" spans="1:14" hidden="1" x14ac:dyDescent="0.25">
      <c r="A7" s="132" t="s">
        <v>5</v>
      </c>
      <c r="B7" s="132"/>
      <c r="C7" s="16">
        <f>SUM(C3:C6)</f>
        <v>1</v>
      </c>
      <c r="D7" s="16">
        <v>1</v>
      </c>
      <c r="E7" s="16">
        <f t="shared" ref="E7:N7" si="0">SUM(E3:E6)</f>
        <v>1</v>
      </c>
      <c r="F7" s="16">
        <f t="shared" si="0"/>
        <v>1</v>
      </c>
      <c r="G7" s="16">
        <f t="shared" si="0"/>
        <v>1</v>
      </c>
      <c r="H7" s="16">
        <f t="shared" si="0"/>
        <v>1</v>
      </c>
      <c r="I7" s="16">
        <f t="shared" si="0"/>
        <v>1</v>
      </c>
      <c r="J7" s="16">
        <f t="shared" si="0"/>
        <v>1</v>
      </c>
      <c r="K7" s="16">
        <f t="shared" si="0"/>
        <v>1</v>
      </c>
      <c r="L7" s="16">
        <f t="shared" si="0"/>
        <v>1</v>
      </c>
      <c r="M7" s="16">
        <f t="shared" si="0"/>
        <v>1</v>
      </c>
      <c r="N7" s="16">
        <f t="shared" si="0"/>
        <v>11</v>
      </c>
    </row>
    <row r="8" spans="1:14" hidden="1" x14ac:dyDescent="0.25"/>
    <row r="10" spans="1:14" ht="31.5" x14ac:dyDescent="0.25">
      <c r="A10" s="131" t="s">
        <v>277</v>
      </c>
      <c r="B10" s="131"/>
      <c r="C10" s="25" t="s">
        <v>75</v>
      </c>
      <c r="D10" s="25" t="s">
        <v>87</v>
      </c>
      <c r="E10" s="25" t="s">
        <v>77</v>
      </c>
      <c r="F10" s="25" t="s">
        <v>78</v>
      </c>
      <c r="G10" s="25" t="s">
        <v>79</v>
      </c>
      <c r="H10" s="25" t="s">
        <v>80</v>
      </c>
      <c r="I10" s="25" t="s">
        <v>81</v>
      </c>
      <c r="J10" s="25" t="s">
        <v>82</v>
      </c>
      <c r="K10" s="25" t="s">
        <v>83</v>
      </c>
      <c r="L10" s="25" t="s">
        <v>84</v>
      </c>
      <c r="M10" s="25" t="s">
        <v>85</v>
      </c>
      <c r="N10" s="6" t="s">
        <v>86</v>
      </c>
    </row>
    <row r="11" spans="1:14" s="13" customFormat="1" x14ac:dyDescent="0.25">
      <c r="A11" s="11" t="s">
        <v>279</v>
      </c>
      <c r="B11" s="11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7"/>
    </row>
    <row r="12" spans="1:14" ht="15.75" customHeight="1" x14ac:dyDescent="0.25">
      <c r="A12" s="12" t="s">
        <v>88</v>
      </c>
      <c r="B12" s="1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2">
        <f t="shared" ref="N12:N21" si="1">SUM(C12:M12)</f>
        <v>0</v>
      </c>
    </row>
    <row r="13" spans="1:14" ht="15.75" customHeight="1" x14ac:dyDescent="0.25">
      <c r="A13" s="12" t="s">
        <v>181</v>
      </c>
      <c r="B13" s="12"/>
      <c r="C13" s="18">
        <v>62</v>
      </c>
      <c r="D13" s="18">
        <v>80</v>
      </c>
      <c r="E13" s="18">
        <v>37</v>
      </c>
      <c r="F13" s="18">
        <v>44</v>
      </c>
      <c r="G13" s="18">
        <v>44</v>
      </c>
      <c r="H13" s="18">
        <v>65</v>
      </c>
      <c r="I13" s="18">
        <v>42</v>
      </c>
      <c r="J13" s="18">
        <v>65</v>
      </c>
      <c r="K13" s="18">
        <v>39</v>
      </c>
      <c r="L13" s="18">
        <v>21</v>
      </c>
      <c r="M13" s="18">
        <v>60</v>
      </c>
      <c r="N13" s="22">
        <f t="shared" si="1"/>
        <v>559</v>
      </c>
    </row>
    <row r="14" spans="1:14" ht="15.75" customHeight="1" x14ac:dyDescent="0.25">
      <c r="A14" s="12" t="s">
        <v>182</v>
      </c>
      <c r="B14" s="12"/>
      <c r="C14" s="18">
        <v>13</v>
      </c>
      <c r="D14" s="18">
        <v>18</v>
      </c>
      <c r="E14" s="18">
        <v>7</v>
      </c>
      <c r="F14" s="18">
        <v>10</v>
      </c>
      <c r="G14" s="18">
        <v>10</v>
      </c>
      <c r="H14" s="18">
        <v>16</v>
      </c>
      <c r="I14" s="18">
        <v>9</v>
      </c>
      <c r="J14" s="18">
        <v>16</v>
      </c>
      <c r="K14" s="18">
        <v>10</v>
      </c>
      <c r="L14" s="18">
        <v>5</v>
      </c>
      <c r="M14" s="18">
        <v>14</v>
      </c>
      <c r="N14" s="22">
        <f t="shared" si="1"/>
        <v>128</v>
      </c>
    </row>
    <row r="15" spans="1:14" ht="15.75" customHeight="1" x14ac:dyDescent="0.25">
      <c r="A15" s="12" t="s">
        <v>89</v>
      </c>
      <c r="B15" s="12"/>
      <c r="C15" s="18">
        <v>4</v>
      </c>
      <c r="D15" s="18">
        <v>4</v>
      </c>
      <c r="E15" s="18">
        <v>4</v>
      </c>
      <c r="F15" s="18">
        <v>4</v>
      </c>
      <c r="G15" s="18">
        <v>4</v>
      </c>
      <c r="H15" s="18">
        <v>4</v>
      </c>
      <c r="I15" s="18">
        <v>3</v>
      </c>
      <c r="J15" s="18">
        <v>4</v>
      </c>
      <c r="K15" s="18">
        <v>4</v>
      </c>
      <c r="L15" s="18">
        <v>3</v>
      </c>
      <c r="M15" s="18">
        <v>4</v>
      </c>
      <c r="N15" s="22">
        <f t="shared" si="1"/>
        <v>42</v>
      </c>
    </row>
    <row r="16" spans="1:14" ht="30.6" customHeight="1" x14ac:dyDescent="0.25">
      <c r="A16" s="86" t="s">
        <v>232</v>
      </c>
      <c r="B16" s="12"/>
      <c r="C16" s="18">
        <v>5</v>
      </c>
      <c r="D16" s="18">
        <v>5</v>
      </c>
      <c r="E16" s="18">
        <v>5</v>
      </c>
      <c r="F16" s="18">
        <v>5</v>
      </c>
      <c r="G16" s="18">
        <v>5</v>
      </c>
      <c r="H16" s="18">
        <v>5</v>
      </c>
      <c r="I16" s="18">
        <v>4</v>
      </c>
      <c r="J16" s="18">
        <v>5</v>
      </c>
      <c r="K16" s="18">
        <v>5</v>
      </c>
      <c r="L16" s="18">
        <v>4</v>
      </c>
      <c r="M16" s="18">
        <v>5</v>
      </c>
      <c r="N16" s="22">
        <f t="shared" si="1"/>
        <v>53</v>
      </c>
    </row>
    <row r="17" spans="1:14" ht="15.75" customHeight="1" x14ac:dyDescent="0.25">
      <c r="A17" s="12" t="s">
        <v>90</v>
      </c>
      <c r="B17" s="1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2">
        <f t="shared" si="1"/>
        <v>0</v>
      </c>
    </row>
    <row r="18" spans="1:14" ht="15.75" customHeight="1" x14ac:dyDescent="0.25">
      <c r="A18" s="12" t="s">
        <v>91</v>
      </c>
      <c r="B18" s="1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2">
        <f t="shared" si="1"/>
        <v>0</v>
      </c>
    </row>
    <row r="19" spans="1:14" ht="15.75" customHeight="1" x14ac:dyDescent="0.25">
      <c r="A19" s="12" t="s">
        <v>92</v>
      </c>
      <c r="B19" s="1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2">
        <f t="shared" si="1"/>
        <v>0</v>
      </c>
    </row>
    <row r="20" spans="1:14" x14ac:dyDescent="0.25">
      <c r="A20" s="12" t="s">
        <v>93</v>
      </c>
      <c r="B20" s="1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2">
        <f t="shared" si="1"/>
        <v>0</v>
      </c>
    </row>
    <row r="21" spans="1:14" ht="15.75" hidden="1" customHeight="1" thickBot="1" x14ac:dyDescent="0.3">
      <c r="A21" s="19" t="s">
        <v>213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2">
        <f t="shared" si="1"/>
        <v>0</v>
      </c>
    </row>
    <row r="22" spans="1:14" x14ac:dyDescent="0.25">
      <c r="A22" s="133" t="s">
        <v>280</v>
      </c>
      <c r="B22" s="133"/>
      <c r="C22" s="22">
        <f t="shared" ref="C22:N22" si="2">SUM(C12:C21)</f>
        <v>84</v>
      </c>
      <c r="D22" s="22">
        <f t="shared" si="2"/>
        <v>107</v>
      </c>
      <c r="E22" s="22">
        <f t="shared" si="2"/>
        <v>53</v>
      </c>
      <c r="F22" s="22">
        <f t="shared" si="2"/>
        <v>63</v>
      </c>
      <c r="G22" s="22">
        <f t="shared" si="2"/>
        <v>63</v>
      </c>
      <c r="H22" s="22">
        <f t="shared" si="2"/>
        <v>90</v>
      </c>
      <c r="I22" s="22">
        <f t="shared" si="2"/>
        <v>58</v>
      </c>
      <c r="J22" s="22">
        <f t="shared" si="2"/>
        <v>90</v>
      </c>
      <c r="K22" s="22">
        <f t="shared" si="2"/>
        <v>58</v>
      </c>
      <c r="L22" s="22">
        <f t="shared" si="2"/>
        <v>33</v>
      </c>
      <c r="M22" s="22">
        <f t="shared" si="2"/>
        <v>83</v>
      </c>
      <c r="N22" s="22">
        <f t="shared" si="2"/>
        <v>782</v>
      </c>
    </row>
    <row r="23" spans="1:14" x14ac:dyDescent="0.25">
      <c r="A23" s="13"/>
      <c r="B23" s="1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A24" s="22" t="s">
        <v>285</v>
      </c>
      <c r="B24" s="12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</row>
    <row r="25" spans="1:14" x14ac:dyDescent="0.25">
      <c r="A25" s="12" t="s">
        <v>94</v>
      </c>
      <c r="B25" s="1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2">
        <f t="shared" ref="N25:N31" si="3">SUM(C25:M25)</f>
        <v>0</v>
      </c>
    </row>
    <row r="26" spans="1:14" x14ac:dyDescent="0.25">
      <c r="A26" s="12" t="s">
        <v>95</v>
      </c>
      <c r="B26" s="12"/>
      <c r="C26" s="18">
        <v>4</v>
      </c>
      <c r="D26" s="18">
        <v>4</v>
      </c>
      <c r="E26" s="18">
        <v>4</v>
      </c>
      <c r="F26" s="18">
        <v>4</v>
      </c>
      <c r="G26" s="18">
        <v>4</v>
      </c>
      <c r="H26" s="18">
        <v>4</v>
      </c>
      <c r="I26" s="18">
        <v>3</v>
      </c>
      <c r="J26" s="18">
        <v>4</v>
      </c>
      <c r="K26" s="18">
        <v>4</v>
      </c>
      <c r="L26" s="18">
        <v>3</v>
      </c>
      <c r="M26" s="18">
        <v>4</v>
      </c>
      <c r="N26" s="22">
        <f t="shared" si="3"/>
        <v>42</v>
      </c>
    </row>
    <row r="27" spans="1:14" x14ac:dyDescent="0.25">
      <c r="A27" s="12" t="s">
        <v>96</v>
      </c>
      <c r="B27" s="12"/>
      <c r="C27" s="18">
        <v>7</v>
      </c>
      <c r="D27" s="18">
        <v>7</v>
      </c>
      <c r="E27" s="18">
        <v>6</v>
      </c>
      <c r="F27" s="18">
        <v>6</v>
      </c>
      <c r="G27" s="18">
        <v>6</v>
      </c>
      <c r="H27" s="18">
        <v>7</v>
      </c>
      <c r="I27" s="18">
        <v>5</v>
      </c>
      <c r="J27" s="18">
        <v>7</v>
      </c>
      <c r="K27" s="18">
        <v>7</v>
      </c>
      <c r="L27" s="18">
        <v>5</v>
      </c>
      <c r="M27" s="18">
        <v>7</v>
      </c>
      <c r="N27" s="22">
        <f t="shared" si="3"/>
        <v>70</v>
      </c>
    </row>
    <row r="28" spans="1:14" x14ac:dyDescent="0.25">
      <c r="A28" s="12" t="s">
        <v>97</v>
      </c>
      <c r="B28" s="12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2">
        <f t="shared" si="3"/>
        <v>0</v>
      </c>
    </row>
    <row r="29" spans="1:14" x14ac:dyDescent="0.25">
      <c r="A29" s="12" t="s">
        <v>98</v>
      </c>
      <c r="B29" s="12"/>
      <c r="C29" s="18">
        <v>2</v>
      </c>
      <c r="D29" s="18">
        <v>2</v>
      </c>
      <c r="E29" s="18">
        <v>2</v>
      </c>
      <c r="F29" s="18">
        <v>2</v>
      </c>
      <c r="G29" s="18">
        <v>2</v>
      </c>
      <c r="H29" s="18">
        <v>2</v>
      </c>
      <c r="I29" s="18">
        <v>2</v>
      </c>
      <c r="J29" s="18">
        <v>2</v>
      </c>
      <c r="K29" s="18">
        <v>2</v>
      </c>
      <c r="L29" s="18">
        <v>2</v>
      </c>
      <c r="M29" s="18">
        <v>2</v>
      </c>
      <c r="N29" s="22">
        <f t="shared" si="3"/>
        <v>22</v>
      </c>
    </row>
    <row r="30" spans="1:14" x14ac:dyDescent="0.25">
      <c r="A30" s="12" t="s">
        <v>99</v>
      </c>
      <c r="B30" s="12"/>
      <c r="C30" s="18">
        <v>2</v>
      </c>
      <c r="D30" s="18">
        <v>2</v>
      </c>
      <c r="E30" s="18">
        <v>2</v>
      </c>
      <c r="F30" s="18">
        <v>2</v>
      </c>
      <c r="G30" s="18">
        <v>2</v>
      </c>
      <c r="H30" s="18">
        <v>2</v>
      </c>
      <c r="I30" s="18">
        <v>2</v>
      </c>
      <c r="J30" s="18">
        <v>2</v>
      </c>
      <c r="K30" s="18">
        <v>2</v>
      </c>
      <c r="L30" s="18">
        <v>2</v>
      </c>
      <c r="M30" s="18">
        <v>2</v>
      </c>
      <c r="N30" s="22">
        <f t="shared" si="3"/>
        <v>22</v>
      </c>
    </row>
    <row r="31" spans="1:14" x14ac:dyDescent="0.25">
      <c r="A31" s="19" t="s">
        <v>100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2">
        <f t="shared" si="3"/>
        <v>0</v>
      </c>
    </row>
    <row r="32" spans="1:14" x14ac:dyDescent="0.25">
      <c r="A32" s="124" t="s">
        <v>286</v>
      </c>
      <c r="B32" s="124"/>
      <c r="C32" s="22">
        <f t="shared" ref="C32:N32" si="4">SUM(C25:C31)</f>
        <v>15</v>
      </c>
      <c r="D32" s="22">
        <f t="shared" si="4"/>
        <v>15</v>
      </c>
      <c r="E32" s="22">
        <f t="shared" si="4"/>
        <v>14</v>
      </c>
      <c r="F32" s="22">
        <f t="shared" si="4"/>
        <v>14</v>
      </c>
      <c r="G32" s="22">
        <f t="shared" si="4"/>
        <v>14</v>
      </c>
      <c r="H32" s="22">
        <f t="shared" si="4"/>
        <v>15</v>
      </c>
      <c r="I32" s="22">
        <f t="shared" si="4"/>
        <v>12</v>
      </c>
      <c r="J32" s="22">
        <f t="shared" si="4"/>
        <v>15</v>
      </c>
      <c r="K32" s="22">
        <f t="shared" si="4"/>
        <v>15</v>
      </c>
      <c r="L32" s="22">
        <f t="shared" si="4"/>
        <v>12</v>
      </c>
      <c r="M32" s="22">
        <f t="shared" si="4"/>
        <v>15</v>
      </c>
      <c r="N32" s="22">
        <f t="shared" si="4"/>
        <v>156</v>
      </c>
    </row>
    <row r="33" spans="1:14" x14ac:dyDescent="0.25">
      <c r="A33" s="13"/>
      <c r="B33" s="1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x14ac:dyDescent="0.25">
      <c r="A34" s="22" t="s">
        <v>287</v>
      </c>
      <c r="B34" s="12"/>
      <c r="C34" s="128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30"/>
    </row>
    <row r="35" spans="1:14" x14ac:dyDescent="0.25">
      <c r="A35" s="19" t="s">
        <v>101</v>
      </c>
      <c r="B35" s="19"/>
      <c r="C35" s="20">
        <v>0</v>
      </c>
      <c r="D35" s="20">
        <v>1</v>
      </c>
      <c r="E35" s="20"/>
      <c r="F35" s="20"/>
      <c r="G35" s="20"/>
      <c r="H35" s="20">
        <v>1</v>
      </c>
      <c r="I35" s="20">
        <v>1</v>
      </c>
      <c r="J35" s="20">
        <v>1</v>
      </c>
      <c r="K35" s="20"/>
      <c r="L35" s="20"/>
      <c r="M35" s="20">
        <v>1</v>
      </c>
      <c r="N35" s="22">
        <f>SUM(C35:M35)</f>
        <v>5</v>
      </c>
    </row>
    <row r="36" spans="1:14" x14ac:dyDescent="0.25">
      <c r="A36" s="124" t="s">
        <v>288</v>
      </c>
      <c r="B36" s="124"/>
      <c r="C36" s="22">
        <f t="shared" ref="C36:N36" si="5">C35</f>
        <v>0</v>
      </c>
      <c r="D36" s="22">
        <f t="shared" si="5"/>
        <v>1</v>
      </c>
      <c r="E36" s="22">
        <f t="shared" si="5"/>
        <v>0</v>
      </c>
      <c r="F36" s="22">
        <f t="shared" si="5"/>
        <v>0</v>
      </c>
      <c r="G36" s="22">
        <f t="shared" si="5"/>
        <v>0</v>
      </c>
      <c r="H36" s="22">
        <f t="shared" si="5"/>
        <v>1</v>
      </c>
      <c r="I36" s="22">
        <f t="shared" si="5"/>
        <v>1</v>
      </c>
      <c r="J36" s="22">
        <f t="shared" si="5"/>
        <v>1</v>
      </c>
      <c r="K36" s="22">
        <f t="shared" si="5"/>
        <v>0</v>
      </c>
      <c r="L36" s="22">
        <f t="shared" si="5"/>
        <v>0</v>
      </c>
      <c r="M36" s="22">
        <f t="shared" si="5"/>
        <v>1</v>
      </c>
      <c r="N36" s="22">
        <f t="shared" si="5"/>
        <v>5</v>
      </c>
    </row>
    <row r="37" spans="1:14" x14ac:dyDescent="0.25">
      <c r="A37" s="13"/>
      <c r="B37" s="1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s="3" customFormat="1" ht="4.1500000000000004" customHeight="1" x14ac:dyDescent="0.25">
      <c r="A38" s="28"/>
      <c r="B38" s="13"/>
      <c r="C38" s="29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x14ac:dyDescent="0.25">
      <c r="A39" s="133" t="s">
        <v>6</v>
      </c>
      <c r="B39" s="133"/>
      <c r="C39" s="22">
        <f t="shared" ref="C39:N39" si="6">C36+C32+C22</f>
        <v>99</v>
      </c>
      <c r="D39" s="22">
        <f t="shared" si="6"/>
        <v>123</v>
      </c>
      <c r="E39" s="22">
        <f t="shared" si="6"/>
        <v>67</v>
      </c>
      <c r="F39" s="22">
        <f>F36+F32+F22</f>
        <v>77</v>
      </c>
      <c r="G39" s="22">
        <f t="shared" si="6"/>
        <v>77</v>
      </c>
      <c r="H39" s="22">
        <f t="shared" si="6"/>
        <v>106</v>
      </c>
      <c r="I39" s="22">
        <f t="shared" si="6"/>
        <v>71</v>
      </c>
      <c r="J39" s="22">
        <f t="shared" si="6"/>
        <v>106</v>
      </c>
      <c r="K39" s="22">
        <f t="shared" si="6"/>
        <v>73</v>
      </c>
      <c r="L39" s="22">
        <f t="shared" si="6"/>
        <v>45</v>
      </c>
      <c r="M39" s="22">
        <f t="shared" si="6"/>
        <v>99</v>
      </c>
      <c r="N39" s="22">
        <f t="shared" si="6"/>
        <v>943</v>
      </c>
    </row>
    <row r="40" spans="1:14" x14ac:dyDescent="0.25">
      <c r="A40" s="15"/>
      <c r="C40" s="33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20.25" hidden="1" customHeight="1" thickBot="1" x14ac:dyDescent="0.3">
      <c r="A41" s="139" t="s">
        <v>7</v>
      </c>
      <c r="B41" s="139"/>
      <c r="C41" s="14">
        <f t="shared" ref="C41:N41" si="7">C39+C7</f>
        <v>100</v>
      </c>
      <c r="D41" s="14">
        <f t="shared" si="7"/>
        <v>124</v>
      </c>
      <c r="E41" s="14">
        <f t="shared" si="7"/>
        <v>68</v>
      </c>
      <c r="F41" s="14">
        <f t="shared" si="7"/>
        <v>78</v>
      </c>
      <c r="G41" s="14">
        <f t="shared" si="7"/>
        <v>78</v>
      </c>
      <c r="H41" s="14">
        <f t="shared" si="7"/>
        <v>107</v>
      </c>
      <c r="I41" s="14">
        <f t="shared" si="7"/>
        <v>72</v>
      </c>
      <c r="J41" s="14">
        <f t="shared" si="7"/>
        <v>107</v>
      </c>
      <c r="K41" s="14">
        <f t="shared" si="7"/>
        <v>74</v>
      </c>
      <c r="L41" s="14">
        <f t="shared" si="7"/>
        <v>46</v>
      </c>
      <c r="M41" s="14">
        <f t="shared" si="7"/>
        <v>100</v>
      </c>
      <c r="N41" s="14">
        <f t="shared" si="7"/>
        <v>954</v>
      </c>
    </row>
  </sheetData>
  <mergeCells count="11">
    <mergeCell ref="C34:N34"/>
    <mergeCell ref="A39:B39"/>
    <mergeCell ref="A41:B41"/>
    <mergeCell ref="A2:B2"/>
    <mergeCell ref="A7:B7"/>
    <mergeCell ref="A10:B10"/>
    <mergeCell ref="C11:N11"/>
    <mergeCell ref="C24:N24"/>
    <mergeCell ref="A22:B22"/>
    <mergeCell ref="A32:B32"/>
    <mergeCell ref="A36:B36"/>
  </mergeCells>
  <pageMargins left="0.38" right="0.3" top="0.51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39"/>
  <sheetViews>
    <sheetView showZeros="0" topLeftCell="A10" zoomScale="86" zoomScaleNormal="86" workbookViewId="0">
      <selection activeCell="D40" sqref="D40"/>
    </sheetView>
  </sheetViews>
  <sheetFormatPr defaultRowHeight="15.75" x14ac:dyDescent="0.25"/>
  <cols>
    <col min="1" max="1" width="52.25" style="3" customWidth="1"/>
    <col min="2" max="8" width="8.125" style="3" customWidth="1"/>
    <col min="9" max="9" width="8.125" style="31" customWidth="1"/>
    <col min="10" max="17" width="8.125" style="3" customWidth="1"/>
    <col min="18" max="18" width="9.75" style="3" customWidth="1"/>
    <col min="19" max="19" width="8.125" style="3" customWidth="1"/>
    <col min="20" max="20" width="10.125" style="3" customWidth="1"/>
    <col min="21" max="1024" width="8.75" style="3" customWidth="1"/>
  </cols>
  <sheetData>
    <row r="1" spans="1:21" ht="21" x14ac:dyDescent="0.35">
      <c r="A1" s="54" t="s">
        <v>102</v>
      </c>
      <c r="B1" s="54"/>
      <c r="T1" s="55" t="s">
        <v>103</v>
      </c>
    </row>
    <row r="2" spans="1:21" ht="47.25" hidden="1" x14ac:dyDescent="0.25">
      <c r="A2" s="56" t="s">
        <v>0</v>
      </c>
      <c r="B2" s="5" t="s">
        <v>104</v>
      </c>
      <c r="C2" s="6" t="s">
        <v>105</v>
      </c>
      <c r="D2" s="6" t="s">
        <v>106</v>
      </c>
      <c r="E2" s="6" t="s">
        <v>107</v>
      </c>
      <c r="F2" s="6"/>
      <c r="G2" s="6" t="s">
        <v>108</v>
      </c>
      <c r="H2" s="6" t="s">
        <v>109</v>
      </c>
      <c r="I2" s="6" t="s">
        <v>110</v>
      </c>
      <c r="J2" s="6" t="s">
        <v>111</v>
      </c>
      <c r="K2" s="6" t="s">
        <v>112</v>
      </c>
      <c r="L2" s="6" t="s">
        <v>113</v>
      </c>
      <c r="M2" s="6" t="s">
        <v>114</v>
      </c>
      <c r="N2" s="6" t="s">
        <v>115</v>
      </c>
      <c r="O2" s="6" t="s">
        <v>116</v>
      </c>
      <c r="P2" s="6" t="s">
        <v>117</v>
      </c>
      <c r="Q2" s="6" t="s">
        <v>118</v>
      </c>
      <c r="R2" s="6"/>
      <c r="S2" s="6" t="s">
        <v>119</v>
      </c>
      <c r="T2" s="6" t="s">
        <v>86</v>
      </c>
    </row>
    <row r="3" spans="1:21" hidden="1" x14ac:dyDescent="0.25">
      <c r="A3" s="57" t="s">
        <v>1</v>
      </c>
      <c r="B3" s="58"/>
      <c r="C3" s="58"/>
      <c r="D3" s="58"/>
      <c r="E3" s="58"/>
      <c r="F3" s="58"/>
      <c r="G3" s="58"/>
      <c r="H3" s="58"/>
      <c r="I3" s="59"/>
      <c r="J3" s="58"/>
      <c r="K3" s="58"/>
      <c r="L3" s="58"/>
      <c r="M3" s="58"/>
      <c r="N3" s="58"/>
      <c r="O3" s="58"/>
      <c r="P3" s="58"/>
      <c r="Q3" s="58"/>
      <c r="R3" s="58"/>
      <c r="S3" s="58"/>
      <c r="T3" s="60">
        <f>SUM(B3:S3)</f>
        <v>0</v>
      </c>
    </row>
    <row r="4" spans="1:21" hidden="1" x14ac:dyDescent="0.25">
      <c r="A4" s="61" t="s">
        <v>2</v>
      </c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8">
        <f>SUM(B4:S4)</f>
        <v>0</v>
      </c>
    </row>
    <row r="5" spans="1:21" hidden="1" x14ac:dyDescent="0.25">
      <c r="A5" s="61" t="s">
        <v>3</v>
      </c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8">
        <f>SUM(B5:S5)</f>
        <v>0</v>
      </c>
    </row>
    <row r="6" spans="1:21" hidden="1" x14ac:dyDescent="0.25">
      <c r="A6" s="9" t="s">
        <v>4</v>
      </c>
      <c r="B6" s="34">
        <v>1</v>
      </c>
      <c r="C6" s="34">
        <v>1</v>
      </c>
      <c r="D6" s="34">
        <v>1</v>
      </c>
      <c r="E6" s="34">
        <v>1</v>
      </c>
      <c r="F6" s="34"/>
      <c r="G6" s="34">
        <v>1</v>
      </c>
      <c r="H6" s="34">
        <v>1</v>
      </c>
      <c r="I6" s="34">
        <v>1</v>
      </c>
      <c r="J6" s="34">
        <v>1</v>
      </c>
      <c r="K6" s="34">
        <v>1</v>
      </c>
      <c r="L6" s="34">
        <v>1</v>
      </c>
      <c r="M6" s="34">
        <v>1</v>
      </c>
      <c r="N6" s="34">
        <v>1</v>
      </c>
      <c r="O6" s="34">
        <v>1</v>
      </c>
      <c r="P6" s="34">
        <v>1</v>
      </c>
      <c r="Q6" s="34">
        <v>1</v>
      </c>
      <c r="R6" s="34"/>
      <c r="S6" s="34">
        <v>1</v>
      </c>
      <c r="T6" s="34">
        <f>SUM(B6:S6)</f>
        <v>16</v>
      </c>
    </row>
    <row r="7" spans="1:21" hidden="1" x14ac:dyDescent="0.25">
      <c r="A7" s="16" t="s">
        <v>5</v>
      </c>
      <c r="B7" s="16">
        <f t="shared" ref="B7:T7" si="0">SUM(B3:B6)</f>
        <v>1</v>
      </c>
      <c r="C7" s="16">
        <f t="shared" si="0"/>
        <v>1</v>
      </c>
      <c r="D7" s="16">
        <f t="shared" si="0"/>
        <v>1</v>
      </c>
      <c r="E7" s="16">
        <f t="shared" si="0"/>
        <v>1</v>
      </c>
      <c r="F7" s="16"/>
      <c r="G7" s="16">
        <f t="shared" si="0"/>
        <v>1</v>
      </c>
      <c r="H7" s="16">
        <f t="shared" si="0"/>
        <v>1</v>
      </c>
      <c r="I7" s="16">
        <f t="shared" si="0"/>
        <v>1</v>
      </c>
      <c r="J7" s="16">
        <f t="shared" si="0"/>
        <v>1</v>
      </c>
      <c r="K7" s="16">
        <f t="shared" si="0"/>
        <v>1</v>
      </c>
      <c r="L7" s="16">
        <f t="shared" si="0"/>
        <v>1</v>
      </c>
      <c r="M7" s="16">
        <f t="shared" si="0"/>
        <v>1</v>
      </c>
      <c r="N7" s="16">
        <f t="shared" si="0"/>
        <v>1</v>
      </c>
      <c r="O7" s="16">
        <f t="shared" si="0"/>
        <v>1</v>
      </c>
      <c r="P7" s="16">
        <f t="shared" si="0"/>
        <v>1</v>
      </c>
      <c r="Q7" s="16">
        <f t="shared" si="0"/>
        <v>1</v>
      </c>
      <c r="R7" s="16"/>
      <c r="S7" s="16">
        <f t="shared" si="0"/>
        <v>1</v>
      </c>
      <c r="T7" s="16">
        <f t="shared" si="0"/>
        <v>16</v>
      </c>
    </row>
    <row r="9" spans="1:21" ht="47.25" x14ac:dyDescent="0.25">
      <c r="A9" s="52" t="s">
        <v>277</v>
      </c>
      <c r="B9" s="25" t="s">
        <v>104</v>
      </c>
      <c r="C9" s="25" t="s">
        <v>105</v>
      </c>
      <c r="D9" s="25" t="s">
        <v>106</v>
      </c>
      <c r="E9" s="25" t="s">
        <v>107</v>
      </c>
      <c r="F9" s="25" t="s">
        <v>225</v>
      </c>
      <c r="G9" s="25" t="s">
        <v>108</v>
      </c>
      <c r="H9" s="25" t="s">
        <v>109</v>
      </c>
      <c r="I9" s="25" t="s">
        <v>110</v>
      </c>
      <c r="J9" s="25" t="s">
        <v>111</v>
      </c>
      <c r="K9" s="25" t="s">
        <v>112</v>
      </c>
      <c r="L9" s="25" t="s">
        <v>113</v>
      </c>
      <c r="M9" s="25" t="s">
        <v>114</v>
      </c>
      <c r="N9" s="25" t="s">
        <v>115</v>
      </c>
      <c r="O9" s="25" t="s">
        <v>116</v>
      </c>
      <c r="P9" s="25" t="s">
        <v>117</v>
      </c>
      <c r="Q9" s="25" t="s">
        <v>118</v>
      </c>
      <c r="R9" s="25" t="s">
        <v>258</v>
      </c>
      <c r="S9" s="25" t="s">
        <v>119</v>
      </c>
      <c r="T9" s="6" t="s">
        <v>86</v>
      </c>
      <c r="U9" s="13"/>
    </row>
    <row r="10" spans="1:21" s="13" customFormat="1" x14ac:dyDescent="0.25">
      <c r="A10" s="11" t="s">
        <v>279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64"/>
      <c r="Q10" s="64"/>
      <c r="R10" s="64"/>
      <c r="S10" s="64"/>
      <c r="T10" s="27"/>
    </row>
    <row r="11" spans="1:21" x14ac:dyDescent="0.25">
      <c r="A11" s="12" t="s">
        <v>88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2">
        <f t="shared" ref="T11:T19" si="1">SUM(B11:S11)</f>
        <v>0</v>
      </c>
      <c r="U11" s="13"/>
    </row>
    <row r="12" spans="1:21" x14ac:dyDescent="0.25">
      <c r="A12" s="12" t="s">
        <v>181</v>
      </c>
      <c r="B12" s="18">
        <v>36</v>
      </c>
      <c r="C12" s="18">
        <v>32</v>
      </c>
      <c r="D12" s="18">
        <v>24</v>
      </c>
      <c r="E12" s="18">
        <v>19</v>
      </c>
      <c r="F12" s="18">
        <v>14</v>
      </c>
      <c r="G12" s="18">
        <v>16</v>
      </c>
      <c r="H12" s="18">
        <v>20</v>
      </c>
      <c r="I12" s="18">
        <v>20</v>
      </c>
      <c r="J12" s="18">
        <v>15</v>
      </c>
      <c r="K12" s="18">
        <v>15</v>
      </c>
      <c r="L12" s="18">
        <v>21</v>
      </c>
      <c r="M12" s="18">
        <v>19</v>
      </c>
      <c r="N12" s="18">
        <v>22</v>
      </c>
      <c r="O12" s="18">
        <v>15</v>
      </c>
      <c r="P12" s="18">
        <v>21</v>
      </c>
      <c r="Q12" s="18">
        <v>34</v>
      </c>
      <c r="R12" s="18">
        <v>16</v>
      </c>
      <c r="S12" s="18">
        <v>18</v>
      </c>
      <c r="T12" s="22">
        <f t="shared" si="1"/>
        <v>377</v>
      </c>
      <c r="U12" s="13"/>
    </row>
    <row r="13" spans="1:21" x14ac:dyDescent="0.25">
      <c r="A13" s="12" t="s">
        <v>182</v>
      </c>
      <c r="B13" s="18">
        <v>6</v>
      </c>
      <c r="C13" s="18">
        <v>6</v>
      </c>
      <c r="D13" s="18">
        <v>4</v>
      </c>
      <c r="E13" s="18">
        <v>3</v>
      </c>
      <c r="F13" s="18">
        <v>3</v>
      </c>
      <c r="G13" s="18">
        <v>2</v>
      </c>
      <c r="H13" s="18">
        <v>4</v>
      </c>
      <c r="I13" s="18">
        <v>3</v>
      </c>
      <c r="J13" s="18">
        <v>3</v>
      </c>
      <c r="K13" s="18">
        <v>3</v>
      </c>
      <c r="L13" s="18">
        <v>4</v>
      </c>
      <c r="M13" s="18">
        <v>4</v>
      </c>
      <c r="N13" s="18">
        <v>3</v>
      </c>
      <c r="O13" s="18">
        <v>2</v>
      </c>
      <c r="P13" s="18">
        <v>4</v>
      </c>
      <c r="Q13" s="18">
        <v>6</v>
      </c>
      <c r="R13" s="18">
        <v>3</v>
      </c>
      <c r="S13" s="18">
        <v>3</v>
      </c>
      <c r="T13" s="22">
        <f t="shared" si="1"/>
        <v>66</v>
      </c>
      <c r="U13" s="13"/>
    </row>
    <row r="14" spans="1:21" x14ac:dyDescent="0.25">
      <c r="A14" s="12" t="s">
        <v>89</v>
      </c>
      <c r="B14" s="18">
        <v>2</v>
      </c>
      <c r="C14" s="18">
        <v>2</v>
      </c>
      <c r="D14" s="18">
        <v>2</v>
      </c>
      <c r="E14" s="18">
        <v>2</v>
      </c>
      <c r="F14" s="18">
        <v>1</v>
      </c>
      <c r="G14" s="18">
        <v>2</v>
      </c>
      <c r="H14" s="18">
        <v>2</v>
      </c>
      <c r="I14" s="18">
        <v>2</v>
      </c>
      <c r="J14" s="18">
        <v>2</v>
      </c>
      <c r="K14" s="18">
        <v>1</v>
      </c>
      <c r="L14" s="18">
        <v>2</v>
      </c>
      <c r="M14" s="18">
        <v>2</v>
      </c>
      <c r="N14" s="18">
        <v>1</v>
      </c>
      <c r="O14" s="18">
        <v>2</v>
      </c>
      <c r="P14" s="18">
        <v>2</v>
      </c>
      <c r="Q14" s="18">
        <v>2</v>
      </c>
      <c r="R14" s="18">
        <v>2</v>
      </c>
      <c r="S14" s="18">
        <v>2</v>
      </c>
      <c r="T14" s="22">
        <f t="shared" si="1"/>
        <v>33</v>
      </c>
      <c r="U14" s="13"/>
    </row>
    <row r="15" spans="1:21" ht="31.9" customHeight="1" x14ac:dyDescent="0.25">
      <c r="A15" s="86" t="s">
        <v>232</v>
      </c>
      <c r="B15" s="18">
        <v>2</v>
      </c>
      <c r="C15" s="18">
        <v>3</v>
      </c>
      <c r="D15" s="18">
        <v>3</v>
      </c>
      <c r="E15" s="18">
        <v>4</v>
      </c>
      <c r="F15" s="18">
        <v>2</v>
      </c>
      <c r="G15" s="18">
        <v>4</v>
      </c>
      <c r="H15" s="18">
        <v>2</v>
      </c>
      <c r="I15" s="18">
        <v>4</v>
      </c>
      <c r="J15" s="18">
        <v>2</v>
      </c>
      <c r="K15" s="18">
        <v>3</v>
      </c>
      <c r="L15" s="18">
        <v>3</v>
      </c>
      <c r="M15" s="18">
        <v>4</v>
      </c>
      <c r="N15" s="18">
        <v>2</v>
      </c>
      <c r="O15" s="18">
        <v>3</v>
      </c>
      <c r="P15" s="18">
        <v>2</v>
      </c>
      <c r="Q15" s="18">
        <v>2</v>
      </c>
      <c r="R15" s="18">
        <v>2</v>
      </c>
      <c r="S15" s="18">
        <v>2</v>
      </c>
      <c r="T15" s="22">
        <f t="shared" si="1"/>
        <v>49</v>
      </c>
      <c r="U15" s="13"/>
    </row>
    <row r="16" spans="1:21" x14ac:dyDescent="0.25">
      <c r="A16" s="12" t="s">
        <v>90</v>
      </c>
      <c r="B16" s="12"/>
      <c r="C16" s="12"/>
      <c r="D16" s="12"/>
      <c r="E16" s="12"/>
      <c r="F16" s="12"/>
      <c r="G16" s="12"/>
      <c r="H16" s="12"/>
      <c r="I16" s="1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22">
        <f t="shared" si="1"/>
        <v>0</v>
      </c>
      <c r="U16" s="13"/>
    </row>
    <row r="17" spans="1:21" x14ac:dyDescent="0.25">
      <c r="A17" s="12" t="s">
        <v>91</v>
      </c>
      <c r="B17" s="18"/>
      <c r="C17" s="12"/>
      <c r="D17" s="12"/>
      <c r="E17" s="12"/>
      <c r="F17" s="12"/>
      <c r="G17" s="18"/>
      <c r="H17" s="12"/>
      <c r="I17" s="1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2">
        <f t="shared" si="1"/>
        <v>0</v>
      </c>
      <c r="U17" s="13"/>
    </row>
    <row r="18" spans="1:21" x14ac:dyDescent="0.25">
      <c r="A18" s="12" t="s">
        <v>92</v>
      </c>
      <c r="B18" s="12"/>
      <c r="C18" s="12"/>
      <c r="D18" s="12"/>
      <c r="E18" s="12"/>
      <c r="F18" s="12"/>
      <c r="G18" s="12"/>
      <c r="H18" s="12"/>
      <c r="I18" s="1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2">
        <f t="shared" si="1"/>
        <v>0</v>
      </c>
      <c r="U18" s="13"/>
    </row>
    <row r="19" spans="1:21" x14ac:dyDescent="0.25">
      <c r="A19" s="12" t="s">
        <v>93</v>
      </c>
      <c r="B19" s="12"/>
      <c r="C19" s="12"/>
      <c r="D19" s="12"/>
      <c r="E19" s="12"/>
      <c r="F19" s="12"/>
      <c r="G19" s="12"/>
      <c r="H19" s="12"/>
      <c r="I19" s="1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2">
        <f t="shared" si="1"/>
        <v>0</v>
      </c>
      <c r="U19" s="13"/>
    </row>
    <row r="20" spans="1:21" x14ac:dyDescent="0.25">
      <c r="A20" s="22" t="s">
        <v>280</v>
      </c>
      <c r="B20" s="22">
        <f t="shared" ref="B20:T20" si="2">SUM(B11:B19)</f>
        <v>46</v>
      </c>
      <c r="C20" s="22">
        <f t="shared" si="2"/>
        <v>43</v>
      </c>
      <c r="D20" s="22">
        <f t="shared" si="2"/>
        <v>33</v>
      </c>
      <c r="E20" s="22">
        <f t="shared" si="2"/>
        <v>28</v>
      </c>
      <c r="F20" s="22">
        <f t="shared" si="2"/>
        <v>20</v>
      </c>
      <c r="G20" s="22">
        <f t="shared" si="2"/>
        <v>24</v>
      </c>
      <c r="H20" s="22">
        <f t="shared" si="2"/>
        <v>28</v>
      </c>
      <c r="I20" s="22">
        <f t="shared" si="2"/>
        <v>29</v>
      </c>
      <c r="J20" s="22">
        <f t="shared" si="2"/>
        <v>22</v>
      </c>
      <c r="K20" s="22">
        <f t="shared" si="2"/>
        <v>22</v>
      </c>
      <c r="L20" s="22">
        <f t="shared" si="2"/>
        <v>30</v>
      </c>
      <c r="M20" s="22">
        <f t="shared" si="2"/>
        <v>29</v>
      </c>
      <c r="N20" s="22">
        <f t="shared" si="2"/>
        <v>28</v>
      </c>
      <c r="O20" s="22">
        <f t="shared" si="2"/>
        <v>22</v>
      </c>
      <c r="P20" s="22">
        <f t="shared" si="2"/>
        <v>29</v>
      </c>
      <c r="Q20" s="22">
        <f t="shared" si="2"/>
        <v>44</v>
      </c>
      <c r="R20" s="22">
        <f t="shared" si="2"/>
        <v>23</v>
      </c>
      <c r="S20" s="22">
        <f t="shared" si="2"/>
        <v>25</v>
      </c>
      <c r="T20" s="22">
        <f t="shared" si="2"/>
        <v>525</v>
      </c>
      <c r="U20" s="13"/>
    </row>
    <row r="21" spans="1:21" x14ac:dyDescent="0.25">
      <c r="A21" s="13"/>
      <c r="B21" s="13"/>
      <c r="C21" s="13"/>
      <c r="D21" s="13"/>
      <c r="E21" s="13"/>
      <c r="F21" s="13"/>
      <c r="G21" s="13"/>
      <c r="H21" s="13"/>
      <c r="I21" s="2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22" t="s">
        <v>285</v>
      </c>
      <c r="B22" s="65"/>
      <c r="C22" s="64"/>
      <c r="D22" s="64"/>
      <c r="E22" s="64"/>
      <c r="F22" s="64"/>
      <c r="G22" s="64"/>
      <c r="H22" s="64"/>
      <c r="I22" s="66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7"/>
      <c r="U22" s="13"/>
    </row>
    <row r="23" spans="1:21" x14ac:dyDescent="0.25">
      <c r="A23" s="12" t="s">
        <v>94</v>
      </c>
      <c r="B23" s="18"/>
      <c r="C23" s="12"/>
      <c r="D23" s="12"/>
      <c r="E23" s="12"/>
      <c r="F23" s="12"/>
      <c r="G23" s="12"/>
      <c r="H23" s="12"/>
      <c r="I23" s="18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22">
        <f t="shared" ref="T23:T29" si="3">SUM(B23:S23)</f>
        <v>0</v>
      </c>
      <c r="U23" s="13"/>
    </row>
    <row r="24" spans="1:21" x14ac:dyDescent="0.25">
      <c r="A24" s="12" t="s">
        <v>95</v>
      </c>
      <c r="B24" s="18">
        <v>3</v>
      </c>
      <c r="C24" s="18">
        <v>3</v>
      </c>
      <c r="D24" s="18">
        <v>3</v>
      </c>
      <c r="E24" s="18">
        <v>3</v>
      </c>
      <c r="F24" s="18">
        <v>2</v>
      </c>
      <c r="G24" s="18">
        <v>3</v>
      </c>
      <c r="H24" s="18">
        <v>3</v>
      </c>
      <c r="I24" s="18">
        <v>3</v>
      </c>
      <c r="J24" s="18">
        <v>3</v>
      </c>
      <c r="K24" s="18">
        <v>2</v>
      </c>
      <c r="L24" s="18">
        <v>3</v>
      </c>
      <c r="M24" s="18">
        <v>3</v>
      </c>
      <c r="N24" s="18">
        <v>2</v>
      </c>
      <c r="O24" s="18">
        <v>3</v>
      </c>
      <c r="P24" s="18">
        <v>2</v>
      </c>
      <c r="Q24" s="18">
        <v>2</v>
      </c>
      <c r="R24" s="18">
        <v>3</v>
      </c>
      <c r="S24" s="18">
        <v>3</v>
      </c>
      <c r="T24" s="22">
        <f t="shared" si="3"/>
        <v>49</v>
      </c>
      <c r="U24" s="13"/>
    </row>
    <row r="25" spans="1:21" x14ac:dyDescent="0.25">
      <c r="A25" s="12" t="s">
        <v>96</v>
      </c>
      <c r="B25" s="18">
        <v>5</v>
      </c>
      <c r="C25" s="18">
        <v>4</v>
      </c>
      <c r="D25" s="18">
        <v>4</v>
      </c>
      <c r="E25" s="18">
        <v>4</v>
      </c>
      <c r="F25" s="18">
        <v>3</v>
      </c>
      <c r="G25" s="18">
        <v>4</v>
      </c>
      <c r="H25" s="18">
        <v>4</v>
      </c>
      <c r="I25" s="18">
        <v>4</v>
      </c>
      <c r="J25" s="18">
        <v>3</v>
      </c>
      <c r="K25" s="18">
        <v>3</v>
      </c>
      <c r="L25" s="18">
        <v>4</v>
      </c>
      <c r="M25" s="18">
        <v>4</v>
      </c>
      <c r="N25" s="18">
        <v>5</v>
      </c>
      <c r="O25" s="18">
        <v>4</v>
      </c>
      <c r="P25" s="18">
        <v>4</v>
      </c>
      <c r="Q25" s="18">
        <v>5</v>
      </c>
      <c r="R25" s="18">
        <v>4</v>
      </c>
      <c r="S25" s="18">
        <v>3</v>
      </c>
      <c r="T25" s="22">
        <f t="shared" si="3"/>
        <v>71</v>
      </c>
      <c r="U25" s="13"/>
    </row>
    <row r="26" spans="1:21" x14ac:dyDescent="0.25">
      <c r="A26" s="12" t="s">
        <v>97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2">
        <f t="shared" si="3"/>
        <v>0</v>
      </c>
      <c r="U26" s="13"/>
    </row>
    <row r="27" spans="1:21" x14ac:dyDescent="0.25">
      <c r="A27" s="12" t="s">
        <v>98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2">
        <f t="shared" si="3"/>
        <v>0</v>
      </c>
      <c r="U27" s="13"/>
    </row>
    <row r="28" spans="1:21" x14ac:dyDescent="0.25">
      <c r="A28" s="12" t="s">
        <v>99</v>
      </c>
      <c r="B28" s="18">
        <v>1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22">
        <f t="shared" si="3"/>
        <v>18</v>
      </c>
      <c r="U28" s="13"/>
    </row>
    <row r="29" spans="1:21" x14ac:dyDescent="0.25">
      <c r="A29" s="12" t="s">
        <v>100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2">
        <f t="shared" si="3"/>
        <v>0</v>
      </c>
      <c r="U29" s="13"/>
    </row>
    <row r="30" spans="1:21" x14ac:dyDescent="0.25">
      <c r="A30" s="21" t="s">
        <v>286</v>
      </c>
      <c r="B30" s="21">
        <f t="shared" ref="B30:T30" si="4">SUM(B23:B29)</f>
        <v>9</v>
      </c>
      <c r="C30" s="22">
        <f t="shared" si="4"/>
        <v>8</v>
      </c>
      <c r="D30" s="22">
        <f t="shared" si="4"/>
        <v>8</v>
      </c>
      <c r="E30" s="22">
        <f t="shared" si="4"/>
        <v>8</v>
      </c>
      <c r="F30" s="22">
        <f t="shared" si="4"/>
        <v>6</v>
      </c>
      <c r="G30" s="22">
        <f t="shared" si="4"/>
        <v>8</v>
      </c>
      <c r="H30" s="22">
        <f t="shared" si="4"/>
        <v>8</v>
      </c>
      <c r="I30" s="22">
        <f t="shared" si="4"/>
        <v>8</v>
      </c>
      <c r="J30" s="22">
        <f t="shared" si="4"/>
        <v>7</v>
      </c>
      <c r="K30" s="22">
        <f t="shared" si="4"/>
        <v>6</v>
      </c>
      <c r="L30" s="22">
        <f t="shared" si="4"/>
        <v>8</v>
      </c>
      <c r="M30" s="22">
        <f t="shared" si="4"/>
        <v>8</v>
      </c>
      <c r="N30" s="22">
        <f t="shared" si="4"/>
        <v>8</v>
      </c>
      <c r="O30" s="22">
        <f t="shared" si="4"/>
        <v>8</v>
      </c>
      <c r="P30" s="22">
        <f t="shared" si="4"/>
        <v>7</v>
      </c>
      <c r="Q30" s="22">
        <f t="shared" si="4"/>
        <v>8</v>
      </c>
      <c r="R30" s="22">
        <f t="shared" si="4"/>
        <v>8</v>
      </c>
      <c r="S30" s="22">
        <f t="shared" si="4"/>
        <v>7</v>
      </c>
      <c r="T30" s="22">
        <f t="shared" si="4"/>
        <v>138</v>
      </c>
      <c r="U30" s="13"/>
    </row>
    <row r="31" spans="1:21" x14ac:dyDescent="0.25">
      <c r="A31" s="13"/>
      <c r="B31" s="13"/>
      <c r="C31" s="13"/>
      <c r="D31" s="13"/>
      <c r="E31" s="13"/>
      <c r="F31" s="13"/>
      <c r="G31" s="13"/>
      <c r="H31" s="13"/>
      <c r="I31" s="24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5">
      <c r="A32" s="22" t="s">
        <v>287</v>
      </c>
      <c r="B32" s="65"/>
      <c r="C32" s="64"/>
      <c r="D32" s="64"/>
      <c r="E32" s="64"/>
      <c r="F32" s="64"/>
      <c r="G32" s="64"/>
      <c r="H32" s="64"/>
      <c r="I32" s="66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27"/>
      <c r="U32" s="13"/>
    </row>
    <row r="33" spans="1:21" x14ac:dyDescent="0.25">
      <c r="A33" s="12" t="s">
        <v>101</v>
      </c>
      <c r="B33" s="18"/>
      <c r="C33" s="18">
        <v>1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v>1</v>
      </c>
      <c r="R33" s="18">
        <v>1</v>
      </c>
      <c r="S33" s="18"/>
      <c r="T33" s="22">
        <f>SUM(B33:S33)</f>
        <v>3</v>
      </c>
      <c r="U33" s="13"/>
    </row>
    <row r="34" spans="1:21" x14ac:dyDescent="0.25">
      <c r="A34" s="21" t="s">
        <v>288</v>
      </c>
      <c r="B34" s="21"/>
      <c r="C34" s="22">
        <f t="shared" ref="C34:T34" si="5">C33</f>
        <v>1</v>
      </c>
      <c r="D34" s="22">
        <f t="shared" si="5"/>
        <v>0</v>
      </c>
      <c r="E34" s="22">
        <f t="shared" si="5"/>
        <v>0</v>
      </c>
      <c r="F34" s="22"/>
      <c r="G34" s="22">
        <f t="shared" si="5"/>
        <v>0</v>
      </c>
      <c r="H34" s="22">
        <f t="shared" si="5"/>
        <v>0</v>
      </c>
      <c r="I34" s="22">
        <f t="shared" si="5"/>
        <v>0</v>
      </c>
      <c r="J34" s="22">
        <f t="shared" si="5"/>
        <v>0</v>
      </c>
      <c r="K34" s="22">
        <f t="shared" si="5"/>
        <v>0</v>
      </c>
      <c r="L34" s="22">
        <f t="shared" si="5"/>
        <v>0</v>
      </c>
      <c r="M34" s="22">
        <f t="shared" si="5"/>
        <v>0</v>
      </c>
      <c r="N34" s="22">
        <f t="shared" si="5"/>
        <v>0</v>
      </c>
      <c r="O34" s="22">
        <f t="shared" si="5"/>
        <v>0</v>
      </c>
      <c r="P34" s="22">
        <f t="shared" si="5"/>
        <v>0</v>
      </c>
      <c r="Q34" s="22">
        <f t="shared" si="5"/>
        <v>1</v>
      </c>
      <c r="R34" s="22">
        <f t="shared" si="5"/>
        <v>1</v>
      </c>
      <c r="S34" s="22">
        <f t="shared" si="5"/>
        <v>0</v>
      </c>
      <c r="T34" s="22">
        <f t="shared" si="5"/>
        <v>3</v>
      </c>
      <c r="U34" s="13"/>
    </row>
    <row r="35" spans="1:21" x14ac:dyDescent="0.25">
      <c r="A35" s="13"/>
      <c r="B35" s="24"/>
      <c r="C35" s="13"/>
      <c r="D35" s="13"/>
      <c r="E35" s="13"/>
      <c r="F35" s="13"/>
      <c r="G35" s="13"/>
      <c r="H35" s="13"/>
      <c r="I35" s="24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3" customFormat="1" ht="2.4500000000000002" customHeight="1" x14ac:dyDescent="0.25">
      <c r="A36" s="28"/>
      <c r="B36" s="29"/>
      <c r="C36" s="13"/>
      <c r="D36" s="13"/>
      <c r="E36" s="13"/>
      <c r="F36" s="13"/>
      <c r="G36" s="13"/>
      <c r="H36" s="13"/>
      <c r="I36" s="24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21" t="s">
        <v>6</v>
      </c>
      <c r="B37" s="22">
        <f t="shared" ref="B37:T37" si="6">B34+B30+B20</f>
        <v>55</v>
      </c>
      <c r="C37" s="22">
        <f t="shared" si="6"/>
        <v>52</v>
      </c>
      <c r="D37" s="22">
        <f t="shared" si="6"/>
        <v>41</v>
      </c>
      <c r="E37" s="22">
        <f t="shared" si="6"/>
        <v>36</v>
      </c>
      <c r="F37" s="22">
        <f t="shared" si="6"/>
        <v>26</v>
      </c>
      <c r="G37" s="22">
        <f t="shared" si="6"/>
        <v>32</v>
      </c>
      <c r="H37" s="22">
        <f t="shared" si="6"/>
        <v>36</v>
      </c>
      <c r="I37" s="22">
        <f t="shared" si="6"/>
        <v>37</v>
      </c>
      <c r="J37" s="22">
        <f t="shared" si="6"/>
        <v>29</v>
      </c>
      <c r="K37" s="22">
        <f t="shared" si="6"/>
        <v>28</v>
      </c>
      <c r="L37" s="22">
        <f t="shared" si="6"/>
        <v>38</v>
      </c>
      <c r="M37" s="22">
        <f t="shared" si="6"/>
        <v>37</v>
      </c>
      <c r="N37" s="22">
        <f t="shared" si="6"/>
        <v>36</v>
      </c>
      <c r="O37" s="22">
        <f t="shared" si="6"/>
        <v>30</v>
      </c>
      <c r="P37" s="22">
        <f t="shared" si="6"/>
        <v>36</v>
      </c>
      <c r="Q37" s="22">
        <f t="shared" si="6"/>
        <v>53</v>
      </c>
      <c r="R37" s="22">
        <f t="shared" si="6"/>
        <v>32</v>
      </c>
      <c r="S37" s="22">
        <f t="shared" si="6"/>
        <v>32</v>
      </c>
      <c r="T37" s="22">
        <f t="shared" si="6"/>
        <v>666</v>
      </c>
      <c r="U37" s="13"/>
    </row>
    <row r="38" spans="1:21" x14ac:dyDescent="0.25">
      <c r="A38" s="28"/>
      <c r="B38" s="2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13"/>
    </row>
    <row r="39" spans="1:21" hidden="1" x14ac:dyDescent="0.25">
      <c r="A39" s="68" t="s">
        <v>7</v>
      </c>
      <c r="B39" s="14">
        <f>B37+B7</f>
        <v>56</v>
      </c>
      <c r="C39" s="14">
        <f>C37+C7</f>
        <v>53</v>
      </c>
      <c r="D39" s="14">
        <f>D37+D7</f>
        <v>42</v>
      </c>
      <c r="E39" s="14">
        <f>E37+E7</f>
        <v>37</v>
      </c>
      <c r="F39" s="14"/>
      <c r="G39" s="14">
        <f t="shared" ref="G39:Q39" si="7">G37+G7</f>
        <v>33</v>
      </c>
      <c r="H39" s="14">
        <f t="shared" si="7"/>
        <v>37</v>
      </c>
      <c r="I39" s="14">
        <f t="shared" si="7"/>
        <v>38</v>
      </c>
      <c r="J39" s="14">
        <f t="shared" si="7"/>
        <v>30</v>
      </c>
      <c r="K39" s="14">
        <f t="shared" si="7"/>
        <v>29</v>
      </c>
      <c r="L39" s="14">
        <f t="shared" si="7"/>
        <v>39</v>
      </c>
      <c r="M39" s="14">
        <f t="shared" si="7"/>
        <v>38</v>
      </c>
      <c r="N39" s="14">
        <f t="shared" si="7"/>
        <v>37</v>
      </c>
      <c r="O39" s="14">
        <f t="shared" si="7"/>
        <v>31</v>
      </c>
      <c r="P39" s="14">
        <f t="shared" si="7"/>
        <v>37</v>
      </c>
      <c r="Q39" s="14">
        <f t="shared" si="7"/>
        <v>54</v>
      </c>
      <c r="R39" s="14"/>
      <c r="S39" s="14">
        <f>S37+S7</f>
        <v>33</v>
      </c>
      <c r="T39" s="14">
        <f>T37+T7</f>
        <v>682</v>
      </c>
    </row>
  </sheetData>
  <pageMargins left="0.17" right="0.17" top="0.48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7</vt:i4>
      </vt:variant>
    </vt:vector>
  </HeadingPairs>
  <TitlesOfParts>
    <vt:vector size="18" baseType="lpstr">
      <vt:lpstr>Tab. A</vt:lpstr>
      <vt:lpstr>Tab.B</vt:lpstr>
      <vt:lpstr>Tab.C</vt:lpstr>
      <vt:lpstr>Tab.D</vt:lpstr>
      <vt:lpstr>Tab.E</vt:lpstr>
      <vt:lpstr>Tab.F</vt:lpstr>
      <vt:lpstr>Tab.G</vt:lpstr>
      <vt:lpstr>Tab.H</vt:lpstr>
      <vt:lpstr>Tab.I</vt:lpstr>
      <vt:lpstr>Tab.L</vt:lpstr>
      <vt:lpstr>Tab.M</vt:lpstr>
      <vt:lpstr>'Tab. A'!Area_stampa</vt:lpstr>
      <vt:lpstr>Tab.C!Area_stampa</vt:lpstr>
      <vt:lpstr>Tab.D!Area_stampa</vt:lpstr>
      <vt:lpstr>Tab.E!Area_stampa</vt:lpstr>
      <vt:lpstr>Tab.F!Area_stampa</vt:lpstr>
      <vt:lpstr>Tab.E!Titoli_stampa</vt:lpstr>
      <vt:lpstr>Tab.L!Titoli_stampa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Cittadini</dc:creator>
  <cp:lastModifiedBy>Silvia Mei</cp:lastModifiedBy>
  <cp:lastPrinted>2023-01-23T12:32:32Z</cp:lastPrinted>
  <dcterms:created xsi:type="dcterms:W3CDTF">2016-10-20T10:46:16Z</dcterms:created>
  <dcterms:modified xsi:type="dcterms:W3CDTF">2023-02-08T18:29:40Z</dcterms:modified>
</cp:coreProperties>
</file>