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0db5dc9d8d165a/Documenti/Lavoro/Documenti/01 LETTERE/107 dotazioni organiche/"/>
    </mc:Choice>
  </mc:AlternateContent>
  <xr:revisionPtr revIDLastSave="9" documentId="8_{E25C6085-6625-428F-AF76-12CDCEAB5560}" xr6:coauthVersionLast="47" xr6:coauthVersionMax="47" xr10:uidLastSave="{33327F1D-6013-49FB-ABCB-62DADB7988FB}"/>
  <bookViews>
    <workbookView xWindow="-120" yWindow="-120" windowWidth="29040" windowHeight="15720" tabRatio="547" activeTab="3" xr2:uid="{00000000-000D-0000-FFFF-FFFF00000000}"/>
  </bookViews>
  <sheets>
    <sheet name="PO2020" sheetId="3" r:id="rId1"/>
    <sheet name="PONew" sheetId="1" r:id="rId2"/>
    <sheet name="Riep_PONew" sheetId="2" r:id="rId3"/>
    <sheet name="Differenza POnew - PO2020" sheetId="6" r:id="rId4"/>
  </sheets>
  <definedNames>
    <definedName name="_xlnm._FilterDatabase" localSheetId="3" hidden="1">'Differenza POnew - PO2020'!$A$1:$Z$163</definedName>
    <definedName name="_xlnm._FilterDatabase" localSheetId="0" hidden="1">'PO2020'!$A$1:$Z$163</definedName>
    <definedName name="_xlnm._FilterDatabase" localSheetId="1" hidden="1">PONew!$A$1:$Z$163</definedName>
    <definedName name="_xlnm.Print_Titles" localSheetId="3">'Differenza POnew - PO2020'!$A:$D,'Differenza POnew - PO2020'!$1:$1</definedName>
    <definedName name="_xlnm.Print_Titles" localSheetId="0">'PO2020'!$A:$D,'PO2020'!$1:$1</definedName>
    <definedName name="_xlnm.Print_Titles" localSheetId="1">PONew!$A:$D,PONew!$1:$1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6" l="1"/>
  <c r="F3" i="1"/>
  <c r="G3" i="1"/>
  <c r="H3" i="1"/>
  <c r="X100" i="1" l="1"/>
  <c r="X5" i="1"/>
  <c r="Z5" i="1" s="1"/>
  <c r="X2" i="1"/>
  <c r="D5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B22" i="2"/>
  <c r="B21" i="2"/>
  <c r="C3" i="2"/>
  <c r="Y2" i="6"/>
  <c r="X2" i="6"/>
  <c r="Y4" i="6"/>
  <c r="W4" i="6"/>
  <c r="Y5" i="6"/>
  <c r="X5" i="6"/>
  <c r="W5" i="6"/>
  <c r="Y2" i="1"/>
  <c r="Y3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Z8" i="6" s="1"/>
  <c r="W7" i="6"/>
  <c r="W3" i="6"/>
  <c r="D8" i="6"/>
  <c r="X8" i="6"/>
  <c r="O5" i="1" l="1"/>
  <c r="O4" i="1"/>
  <c r="O3" i="1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9" i="6"/>
  <c r="I8" i="6"/>
  <c r="I7" i="6"/>
  <c r="I6" i="6"/>
  <c r="I10" i="6"/>
  <c r="E5" i="1" l="1"/>
  <c r="E4" i="1"/>
  <c r="E4" i="6" s="1"/>
  <c r="E3" i="1"/>
  <c r="V2" i="6"/>
  <c r="U2" i="6"/>
  <c r="T2" i="6"/>
  <c r="S2" i="6"/>
  <c r="R2" i="6"/>
  <c r="Q2" i="6"/>
  <c r="P2" i="6"/>
  <c r="O2" i="6"/>
  <c r="N2" i="6"/>
  <c r="M2" i="6"/>
  <c r="L2" i="6"/>
  <c r="K2" i="6"/>
  <c r="J2" i="6"/>
  <c r="H2" i="6"/>
  <c r="G2" i="6"/>
  <c r="W2" i="6" s="1"/>
  <c r="F2" i="6"/>
  <c r="E2" i="6"/>
  <c r="V6" i="6"/>
  <c r="U6" i="6"/>
  <c r="T6" i="6"/>
  <c r="S6" i="6"/>
  <c r="R6" i="6"/>
  <c r="Q6" i="6"/>
  <c r="P6" i="6"/>
  <c r="O6" i="6"/>
  <c r="N6" i="6"/>
  <c r="M6" i="6"/>
  <c r="L6" i="6"/>
  <c r="K6" i="6"/>
  <c r="J6" i="6"/>
  <c r="H6" i="6"/>
  <c r="G6" i="6"/>
  <c r="W6" i="6" s="1"/>
  <c r="F6" i="6"/>
  <c r="E6" i="6"/>
  <c r="T5" i="6"/>
  <c r="R5" i="6"/>
  <c r="P5" i="6"/>
  <c r="N5" i="6"/>
  <c r="M5" i="6"/>
  <c r="L5" i="6"/>
  <c r="K5" i="6"/>
  <c r="J5" i="6"/>
  <c r="I5" i="6"/>
  <c r="G5" i="6"/>
  <c r="F5" i="6"/>
  <c r="E5" i="6"/>
  <c r="P4" i="6"/>
  <c r="N4" i="6"/>
  <c r="M4" i="6"/>
  <c r="L4" i="6"/>
  <c r="J4" i="6"/>
  <c r="I4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H163" i="6"/>
  <c r="G163" i="6"/>
  <c r="F163" i="6"/>
  <c r="E163" i="6"/>
  <c r="V162" i="6"/>
  <c r="Y162" i="6" s="1"/>
  <c r="U162" i="6"/>
  <c r="T162" i="6"/>
  <c r="S162" i="6"/>
  <c r="R162" i="6"/>
  <c r="Q162" i="6"/>
  <c r="P162" i="6"/>
  <c r="O162" i="6"/>
  <c r="N162" i="6"/>
  <c r="M162" i="6"/>
  <c r="L162" i="6"/>
  <c r="K162" i="6"/>
  <c r="J162" i="6"/>
  <c r="H162" i="6"/>
  <c r="G162" i="6"/>
  <c r="F162" i="6"/>
  <c r="E162" i="6"/>
  <c r="V161" i="6"/>
  <c r="U161" i="6"/>
  <c r="T161" i="6"/>
  <c r="S161" i="6"/>
  <c r="R161" i="6"/>
  <c r="Q161" i="6"/>
  <c r="X161" i="6" s="1"/>
  <c r="P161" i="6"/>
  <c r="O161" i="6"/>
  <c r="N161" i="6"/>
  <c r="M161" i="6"/>
  <c r="L161" i="6"/>
  <c r="K161" i="6"/>
  <c r="J161" i="6"/>
  <c r="H161" i="6"/>
  <c r="G161" i="6"/>
  <c r="F161" i="6"/>
  <c r="E161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H160" i="6"/>
  <c r="G160" i="6"/>
  <c r="F160" i="6"/>
  <c r="E160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H159" i="6"/>
  <c r="G159" i="6"/>
  <c r="F159" i="6"/>
  <c r="E159" i="6"/>
  <c r="V158" i="6"/>
  <c r="Y158" i="6" s="1"/>
  <c r="U158" i="6"/>
  <c r="T158" i="6"/>
  <c r="S158" i="6"/>
  <c r="R158" i="6"/>
  <c r="Q158" i="6"/>
  <c r="P158" i="6"/>
  <c r="O158" i="6"/>
  <c r="N158" i="6"/>
  <c r="M158" i="6"/>
  <c r="L158" i="6"/>
  <c r="K158" i="6"/>
  <c r="J158" i="6"/>
  <c r="H158" i="6"/>
  <c r="G158" i="6"/>
  <c r="F158" i="6"/>
  <c r="E158" i="6"/>
  <c r="V157" i="6"/>
  <c r="U157" i="6"/>
  <c r="T157" i="6"/>
  <c r="S157" i="6"/>
  <c r="R157" i="6"/>
  <c r="Q157" i="6"/>
  <c r="X157" i="6" s="1"/>
  <c r="P157" i="6"/>
  <c r="O157" i="6"/>
  <c r="N157" i="6"/>
  <c r="M157" i="6"/>
  <c r="L157" i="6"/>
  <c r="K157" i="6"/>
  <c r="J157" i="6"/>
  <c r="H157" i="6"/>
  <c r="G157" i="6"/>
  <c r="F157" i="6"/>
  <c r="E157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H156" i="6"/>
  <c r="G156" i="6"/>
  <c r="F156" i="6"/>
  <c r="E156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H155" i="6"/>
  <c r="G155" i="6"/>
  <c r="F155" i="6"/>
  <c r="E155" i="6"/>
  <c r="V154" i="6"/>
  <c r="Y154" i="6" s="1"/>
  <c r="U154" i="6"/>
  <c r="T154" i="6"/>
  <c r="S154" i="6"/>
  <c r="R154" i="6"/>
  <c r="Q154" i="6"/>
  <c r="P154" i="6"/>
  <c r="O154" i="6"/>
  <c r="N154" i="6"/>
  <c r="M154" i="6"/>
  <c r="L154" i="6"/>
  <c r="K154" i="6"/>
  <c r="J154" i="6"/>
  <c r="H154" i="6"/>
  <c r="G154" i="6"/>
  <c r="F154" i="6"/>
  <c r="E154" i="6"/>
  <c r="V153" i="6"/>
  <c r="U153" i="6"/>
  <c r="T153" i="6"/>
  <c r="S153" i="6"/>
  <c r="R153" i="6"/>
  <c r="Q153" i="6"/>
  <c r="X153" i="6" s="1"/>
  <c r="P153" i="6"/>
  <c r="O153" i="6"/>
  <c r="N153" i="6"/>
  <c r="M153" i="6"/>
  <c r="L153" i="6"/>
  <c r="K153" i="6"/>
  <c r="J153" i="6"/>
  <c r="H153" i="6"/>
  <c r="G153" i="6"/>
  <c r="F153" i="6"/>
  <c r="E153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H152" i="6"/>
  <c r="G152" i="6"/>
  <c r="F152" i="6"/>
  <c r="E152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H151" i="6"/>
  <c r="G151" i="6"/>
  <c r="F151" i="6"/>
  <c r="E151" i="6"/>
  <c r="V150" i="6"/>
  <c r="Y150" i="6" s="1"/>
  <c r="U150" i="6"/>
  <c r="T150" i="6"/>
  <c r="S150" i="6"/>
  <c r="R150" i="6"/>
  <c r="Q150" i="6"/>
  <c r="P150" i="6"/>
  <c r="O150" i="6"/>
  <c r="N150" i="6"/>
  <c r="M150" i="6"/>
  <c r="L150" i="6"/>
  <c r="K150" i="6"/>
  <c r="J150" i="6"/>
  <c r="H150" i="6"/>
  <c r="G150" i="6"/>
  <c r="F150" i="6"/>
  <c r="E150" i="6"/>
  <c r="V149" i="6"/>
  <c r="U149" i="6"/>
  <c r="T149" i="6"/>
  <c r="S149" i="6"/>
  <c r="R149" i="6"/>
  <c r="Q149" i="6"/>
  <c r="X149" i="6" s="1"/>
  <c r="P149" i="6"/>
  <c r="O149" i="6"/>
  <c r="N149" i="6"/>
  <c r="M149" i="6"/>
  <c r="L149" i="6"/>
  <c r="K149" i="6"/>
  <c r="J149" i="6"/>
  <c r="H149" i="6"/>
  <c r="G149" i="6"/>
  <c r="F149" i="6"/>
  <c r="E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H148" i="6"/>
  <c r="G148" i="6"/>
  <c r="F148" i="6"/>
  <c r="E148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H147" i="6"/>
  <c r="G147" i="6"/>
  <c r="F147" i="6"/>
  <c r="E147" i="6"/>
  <c r="V146" i="6"/>
  <c r="Y146" i="6" s="1"/>
  <c r="U146" i="6"/>
  <c r="T146" i="6"/>
  <c r="S146" i="6"/>
  <c r="R146" i="6"/>
  <c r="Q146" i="6"/>
  <c r="P146" i="6"/>
  <c r="O146" i="6"/>
  <c r="N146" i="6"/>
  <c r="M146" i="6"/>
  <c r="L146" i="6"/>
  <c r="K146" i="6"/>
  <c r="J146" i="6"/>
  <c r="H146" i="6"/>
  <c r="G146" i="6"/>
  <c r="F146" i="6"/>
  <c r="E146" i="6"/>
  <c r="V145" i="6"/>
  <c r="U145" i="6"/>
  <c r="T145" i="6"/>
  <c r="S145" i="6"/>
  <c r="R145" i="6"/>
  <c r="Q145" i="6"/>
  <c r="X145" i="6" s="1"/>
  <c r="P145" i="6"/>
  <c r="O145" i="6"/>
  <c r="N145" i="6"/>
  <c r="M145" i="6"/>
  <c r="L145" i="6"/>
  <c r="K145" i="6"/>
  <c r="J145" i="6"/>
  <c r="H145" i="6"/>
  <c r="G145" i="6"/>
  <c r="F145" i="6"/>
  <c r="E145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H144" i="6"/>
  <c r="G144" i="6"/>
  <c r="F144" i="6"/>
  <c r="E144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H143" i="6"/>
  <c r="G143" i="6"/>
  <c r="F143" i="6"/>
  <c r="E143" i="6"/>
  <c r="V142" i="6"/>
  <c r="Y142" i="6" s="1"/>
  <c r="U142" i="6"/>
  <c r="T142" i="6"/>
  <c r="S142" i="6"/>
  <c r="R142" i="6"/>
  <c r="Q142" i="6"/>
  <c r="P142" i="6"/>
  <c r="O142" i="6"/>
  <c r="N142" i="6"/>
  <c r="M142" i="6"/>
  <c r="L142" i="6"/>
  <c r="K142" i="6"/>
  <c r="J142" i="6"/>
  <c r="H142" i="6"/>
  <c r="G142" i="6"/>
  <c r="F142" i="6"/>
  <c r="E142" i="6"/>
  <c r="V141" i="6"/>
  <c r="U141" i="6"/>
  <c r="T141" i="6"/>
  <c r="S141" i="6"/>
  <c r="R141" i="6"/>
  <c r="Q141" i="6"/>
  <c r="X141" i="6" s="1"/>
  <c r="P141" i="6"/>
  <c r="O141" i="6"/>
  <c r="N141" i="6"/>
  <c r="M141" i="6"/>
  <c r="L141" i="6"/>
  <c r="K141" i="6"/>
  <c r="J141" i="6"/>
  <c r="H141" i="6"/>
  <c r="G141" i="6"/>
  <c r="F141" i="6"/>
  <c r="E141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H140" i="6"/>
  <c r="G140" i="6"/>
  <c r="F140" i="6"/>
  <c r="E140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H139" i="6"/>
  <c r="G139" i="6"/>
  <c r="F139" i="6"/>
  <c r="E139" i="6"/>
  <c r="V138" i="6"/>
  <c r="Y138" i="6" s="1"/>
  <c r="U138" i="6"/>
  <c r="T138" i="6"/>
  <c r="S138" i="6"/>
  <c r="R138" i="6"/>
  <c r="Q138" i="6"/>
  <c r="P138" i="6"/>
  <c r="O138" i="6"/>
  <c r="N138" i="6"/>
  <c r="M138" i="6"/>
  <c r="L138" i="6"/>
  <c r="K138" i="6"/>
  <c r="J138" i="6"/>
  <c r="H138" i="6"/>
  <c r="G138" i="6"/>
  <c r="F138" i="6"/>
  <c r="E138" i="6"/>
  <c r="V137" i="6"/>
  <c r="U137" i="6"/>
  <c r="T137" i="6"/>
  <c r="S137" i="6"/>
  <c r="R137" i="6"/>
  <c r="Q137" i="6"/>
  <c r="X137" i="6" s="1"/>
  <c r="P137" i="6"/>
  <c r="O137" i="6"/>
  <c r="N137" i="6"/>
  <c r="M137" i="6"/>
  <c r="L137" i="6"/>
  <c r="K137" i="6"/>
  <c r="J137" i="6"/>
  <c r="H137" i="6"/>
  <c r="G137" i="6"/>
  <c r="F137" i="6"/>
  <c r="E137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H136" i="6"/>
  <c r="G136" i="6"/>
  <c r="F136" i="6"/>
  <c r="E136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H135" i="6"/>
  <c r="G135" i="6"/>
  <c r="F135" i="6"/>
  <c r="E135" i="6"/>
  <c r="V134" i="6"/>
  <c r="Y134" i="6" s="1"/>
  <c r="U134" i="6"/>
  <c r="T134" i="6"/>
  <c r="S134" i="6"/>
  <c r="R134" i="6"/>
  <c r="Q134" i="6"/>
  <c r="P134" i="6"/>
  <c r="O134" i="6"/>
  <c r="N134" i="6"/>
  <c r="M134" i="6"/>
  <c r="L134" i="6"/>
  <c r="K134" i="6"/>
  <c r="J134" i="6"/>
  <c r="H134" i="6"/>
  <c r="G134" i="6"/>
  <c r="F134" i="6"/>
  <c r="E134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H133" i="6"/>
  <c r="G133" i="6"/>
  <c r="F133" i="6"/>
  <c r="E133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H132" i="6"/>
  <c r="G132" i="6"/>
  <c r="F132" i="6"/>
  <c r="E132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H131" i="6"/>
  <c r="G131" i="6"/>
  <c r="F131" i="6"/>
  <c r="E131" i="6"/>
  <c r="V130" i="6"/>
  <c r="Y130" i="6" s="1"/>
  <c r="U130" i="6"/>
  <c r="T130" i="6"/>
  <c r="S130" i="6"/>
  <c r="R130" i="6"/>
  <c r="Q130" i="6"/>
  <c r="P130" i="6"/>
  <c r="O130" i="6"/>
  <c r="N130" i="6"/>
  <c r="M130" i="6"/>
  <c r="L130" i="6"/>
  <c r="K130" i="6"/>
  <c r="J130" i="6"/>
  <c r="H130" i="6"/>
  <c r="G130" i="6"/>
  <c r="F130" i="6"/>
  <c r="E130" i="6"/>
  <c r="V129" i="6"/>
  <c r="U129" i="6"/>
  <c r="T129" i="6"/>
  <c r="S129" i="6"/>
  <c r="R129" i="6"/>
  <c r="Q129" i="6"/>
  <c r="X129" i="6" s="1"/>
  <c r="P129" i="6"/>
  <c r="O129" i="6"/>
  <c r="N129" i="6"/>
  <c r="M129" i="6"/>
  <c r="L129" i="6"/>
  <c r="K129" i="6"/>
  <c r="J129" i="6"/>
  <c r="H129" i="6"/>
  <c r="G129" i="6"/>
  <c r="F129" i="6"/>
  <c r="E129" i="6"/>
  <c r="V128" i="6"/>
  <c r="U128" i="6"/>
  <c r="T128" i="6"/>
  <c r="S128" i="6"/>
  <c r="R128" i="6"/>
  <c r="Q128" i="6"/>
  <c r="P128" i="6"/>
  <c r="O128" i="6"/>
  <c r="X128" i="6" s="1"/>
  <c r="N128" i="6"/>
  <c r="M128" i="6"/>
  <c r="L128" i="6"/>
  <c r="K128" i="6"/>
  <c r="J128" i="6"/>
  <c r="H128" i="6"/>
  <c r="G128" i="6"/>
  <c r="F128" i="6"/>
  <c r="E128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H127" i="6"/>
  <c r="G127" i="6"/>
  <c r="F127" i="6"/>
  <c r="E127" i="6"/>
  <c r="V126" i="6"/>
  <c r="Y126" i="6" s="1"/>
  <c r="U126" i="6"/>
  <c r="T126" i="6"/>
  <c r="S126" i="6"/>
  <c r="R126" i="6"/>
  <c r="Q126" i="6"/>
  <c r="P126" i="6"/>
  <c r="O126" i="6"/>
  <c r="N126" i="6"/>
  <c r="M126" i="6"/>
  <c r="L126" i="6"/>
  <c r="K126" i="6"/>
  <c r="J126" i="6"/>
  <c r="H126" i="6"/>
  <c r="G126" i="6"/>
  <c r="F126" i="6"/>
  <c r="E126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H125" i="6"/>
  <c r="G125" i="6"/>
  <c r="F125" i="6"/>
  <c r="E125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H124" i="6"/>
  <c r="G124" i="6"/>
  <c r="F124" i="6"/>
  <c r="E124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H123" i="6"/>
  <c r="G123" i="6"/>
  <c r="F123" i="6"/>
  <c r="E123" i="6"/>
  <c r="V122" i="6"/>
  <c r="Y122" i="6" s="1"/>
  <c r="U122" i="6"/>
  <c r="T122" i="6"/>
  <c r="S122" i="6"/>
  <c r="R122" i="6"/>
  <c r="Q122" i="6"/>
  <c r="P122" i="6"/>
  <c r="O122" i="6"/>
  <c r="N122" i="6"/>
  <c r="M122" i="6"/>
  <c r="L122" i="6"/>
  <c r="K122" i="6"/>
  <c r="J122" i="6"/>
  <c r="H122" i="6"/>
  <c r="G122" i="6"/>
  <c r="F122" i="6"/>
  <c r="E122" i="6"/>
  <c r="V121" i="6"/>
  <c r="Y121" i="6" s="1"/>
  <c r="U121" i="6"/>
  <c r="T121" i="6"/>
  <c r="S121" i="6"/>
  <c r="R121" i="6"/>
  <c r="Q121" i="6"/>
  <c r="P121" i="6"/>
  <c r="O121" i="6"/>
  <c r="N121" i="6"/>
  <c r="M121" i="6"/>
  <c r="L121" i="6"/>
  <c r="K121" i="6"/>
  <c r="J121" i="6"/>
  <c r="H121" i="6"/>
  <c r="G121" i="6"/>
  <c r="F121" i="6"/>
  <c r="E121" i="6"/>
  <c r="V120" i="6"/>
  <c r="U120" i="6"/>
  <c r="T120" i="6"/>
  <c r="S120" i="6"/>
  <c r="R120" i="6"/>
  <c r="Q120" i="6"/>
  <c r="P120" i="6"/>
  <c r="O120" i="6"/>
  <c r="X120" i="6" s="1"/>
  <c r="N120" i="6"/>
  <c r="M120" i="6"/>
  <c r="L120" i="6"/>
  <c r="K120" i="6"/>
  <c r="J120" i="6"/>
  <c r="H120" i="6"/>
  <c r="G120" i="6"/>
  <c r="F120" i="6"/>
  <c r="E120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H119" i="6"/>
  <c r="G119" i="6"/>
  <c r="F119" i="6"/>
  <c r="E119" i="6"/>
  <c r="V118" i="6"/>
  <c r="Y118" i="6" s="1"/>
  <c r="U118" i="6"/>
  <c r="T118" i="6"/>
  <c r="S118" i="6"/>
  <c r="R118" i="6"/>
  <c r="Q118" i="6"/>
  <c r="P118" i="6"/>
  <c r="O118" i="6"/>
  <c r="N118" i="6"/>
  <c r="M118" i="6"/>
  <c r="L118" i="6"/>
  <c r="K118" i="6"/>
  <c r="J118" i="6"/>
  <c r="H118" i="6"/>
  <c r="G118" i="6"/>
  <c r="F118" i="6"/>
  <c r="E118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H117" i="6"/>
  <c r="G117" i="6"/>
  <c r="F117" i="6"/>
  <c r="E117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H116" i="6"/>
  <c r="G116" i="6"/>
  <c r="F116" i="6"/>
  <c r="E116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H115" i="6"/>
  <c r="G115" i="6"/>
  <c r="F115" i="6"/>
  <c r="E115" i="6"/>
  <c r="V114" i="6"/>
  <c r="Y114" i="6" s="1"/>
  <c r="U114" i="6"/>
  <c r="T114" i="6"/>
  <c r="S114" i="6"/>
  <c r="R114" i="6"/>
  <c r="Q114" i="6"/>
  <c r="P114" i="6"/>
  <c r="O114" i="6"/>
  <c r="N114" i="6"/>
  <c r="M114" i="6"/>
  <c r="L114" i="6"/>
  <c r="K114" i="6"/>
  <c r="J114" i="6"/>
  <c r="H114" i="6"/>
  <c r="G114" i="6"/>
  <c r="F114" i="6"/>
  <c r="E114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H113" i="6"/>
  <c r="G113" i="6"/>
  <c r="F113" i="6"/>
  <c r="E113" i="6"/>
  <c r="V112" i="6"/>
  <c r="U112" i="6"/>
  <c r="T112" i="6"/>
  <c r="S112" i="6"/>
  <c r="R112" i="6"/>
  <c r="Q112" i="6"/>
  <c r="P112" i="6"/>
  <c r="O112" i="6"/>
  <c r="X112" i="6" s="1"/>
  <c r="N112" i="6"/>
  <c r="M112" i="6"/>
  <c r="L112" i="6"/>
  <c r="K112" i="6"/>
  <c r="J112" i="6"/>
  <c r="H112" i="6"/>
  <c r="G112" i="6"/>
  <c r="F112" i="6"/>
  <c r="E112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H111" i="6"/>
  <c r="G111" i="6"/>
  <c r="F111" i="6"/>
  <c r="E111" i="6"/>
  <c r="V110" i="6"/>
  <c r="Y110" i="6" s="1"/>
  <c r="U110" i="6"/>
  <c r="T110" i="6"/>
  <c r="S110" i="6"/>
  <c r="R110" i="6"/>
  <c r="Q110" i="6"/>
  <c r="P110" i="6"/>
  <c r="O110" i="6"/>
  <c r="N110" i="6"/>
  <c r="M110" i="6"/>
  <c r="L110" i="6"/>
  <c r="K110" i="6"/>
  <c r="J110" i="6"/>
  <c r="H110" i="6"/>
  <c r="G110" i="6"/>
  <c r="F110" i="6"/>
  <c r="E110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H109" i="6"/>
  <c r="G109" i="6"/>
  <c r="F109" i="6"/>
  <c r="E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H108" i="6"/>
  <c r="G108" i="6"/>
  <c r="F108" i="6"/>
  <c r="E108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H107" i="6"/>
  <c r="G107" i="6"/>
  <c r="F107" i="6"/>
  <c r="E107" i="6"/>
  <c r="V106" i="6"/>
  <c r="Y106" i="6" s="1"/>
  <c r="U106" i="6"/>
  <c r="T106" i="6"/>
  <c r="S106" i="6"/>
  <c r="R106" i="6"/>
  <c r="Q106" i="6"/>
  <c r="P106" i="6"/>
  <c r="O106" i="6"/>
  <c r="N106" i="6"/>
  <c r="M106" i="6"/>
  <c r="L106" i="6"/>
  <c r="K106" i="6"/>
  <c r="J106" i="6"/>
  <c r="H106" i="6"/>
  <c r="G106" i="6"/>
  <c r="F106" i="6"/>
  <c r="E106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H105" i="6"/>
  <c r="G105" i="6"/>
  <c r="F105" i="6"/>
  <c r="E105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H104" i="6"/>
  <c r="G104" i="6"/>
  <c r="F104" i="6"/>
  <c r="E104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H103" i="6"/>
  <c r="G103" i="6"/>
  <c r="F103" i="6"/>
  <c r="E103" i="6"/>
  <c r="V102" i="6"/>
  <c r="Y102" i="6" s="1"/>
  <c r="U102" i="6"/>
  <c r="T102" i="6"/>
  <c r="S102" i="6"/>
  <c r="R102" i="6"/>
  <c r="Q102" i="6"/>
  <c r="P102" i="6"/>
  <c r="O102" i="6"/>
  <c r="N102" i="6"/>
  <c r="M102" i="6"/>
  <c r="L102" i="6"/>
  <c r="K102" i="6"/>
  <c r="J102" i="6"/>
  <c r="H102" i="6"/>
  <c r="G102" i="6"/>
  <c r="F102" i="6"/>
  <c r="E102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H101" i="6"/>
  <c r="G101" i="6"/>
  <c r="F101" i="6"/>
  <c r="E101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H100" i="6"/>
  <c r="G100" i="6"/>
  <c r="F100" i="6"/>
  <c r="E100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H99" i="6"/>
  <c r="G99" i="6"/>
  <c r="F99" i="6"/>
  <c r="E99" i="6"/>
  <c r="V98" i="6"/>
  <c r="Y98" i="6" s="1"/>
  <c r="U98" i="6"/>
  <c r="T98" i="6"/>
  <c r="S98" i="6"/>
  <c r="R98" i="6"/>
  <c r="Q98" i="6"/>
  <c r="P98" i="6"/>
  <c r="O98" i="6"/>
  <c r="N98" i="6"/>
  <c r="M98" i="6"/>
  <c r="L98" i="6"/>
  <c r="K98" i="6"/>
  <c r="J98" i="6"/>
  <c r="H98" i="6"/>
  <c r="G98" i="6"/>
  <c r="F98" i="6"/>
  <c r="E98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H97" i="6"/>
  <c r="G97" i="6"/>
  <c r="F97" i="6"/>
  <c r="E97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H96" i="6"/>
  <c r="G96" i="6"/>
  <c r="F96" i="6"/>
  <c r="E96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H95" i="6"/>
  <c r="G95" i="6"/>
  <c r="F95" i="6"/>
  <c r="E95" i="6"/>
  <c r="V94" i="6"/>
  <c r="Y94" i="6" s="1"/>
  <c r="U94" i="6"/>
  <c r="T94" i="6"/>
  <c r="S94" i="6"/>
  <c r="R94" i="6"/>
  <c r="Q94" i="6"/>
  <c r="P94" i="6"/>
  <c r="O94" i="6"/>
  <c r="N94" i="6"/>
  <c r="M94" i="6"/>
  <c r="L94" i="6"/>
  <c r="K94" i="6"/>
  <c r="J94" i="6"/>
  <c r="H94" i="6"/>
  <c r="G94" i="6"/>
  <c r="F94" i="6"/>
  <c r="E94" i="6"/>
  <c r="V93" i="6"/>
  <c r="Y93" i="6" s="1"/>
  <c r="U93" i="6"/>
  <c r="T93" i="6"/>
  <c r="S93" i="6"/>
  <c r="R93" i="6"/>
  <c r="Q93" i="6"/>
  <c r="P93" i="6"/>
  <c r="O93" i="6"/>
  <c r="N93" i="6"/>
  <c r="M93" i="6"/>
  <c r="L93" i="6"/>
  <c r="K93" i="6"/>
  <c r="J93" i="6"/>
  <c r="H93" i="6"/>
  <c r="G93" i="6"/>
  <c r="F93" i="6"/>
  <c r="E93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H92" i="6"/>
  <c r="G92" i="6"/>
  <c r="F92" i="6"/>
  <c r="E92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H91" i="6"/>
  <c r="G91" i="6"/>
  <c r="F91" i="6"/>
  <c r="E91" i="6"/>
  <c r="V90" i="6"/>
  <c r="Y90" i="6" s="1"/>
  <c r="U90" i="6"/>
  <c r="T90" i="6"/>
  <c r="S90" i="6"/>
  <c r="R90" i="6"/>
  <c r="Q90" i="6"/>
  <c r="P90" i="6"/>
  <c r="O90" i="6"/>
  <c r="N90" i="6"/>
  <c r="M90" i="6"/>
  <c r="L90" i="6"/>
  <c r="K90" i="6"/>
  <c r="J90" i="6"/>
  <c r="H90" i="6"/>
  <c r="G90" i="6"/>
  <c r="F90" i="6"/>
  <c r="E90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H89" i="6"/>
  <c r="G89" i="6"/>
  <c r="F89" i="6"/>
  <c r="E89" i="6"/>
  <c r="V88" i="6"/>
  <c r="Y88" i="6" s="1"/>
  <c r="U88" i="6"/>
  <c r="T88" i="6"/>
  <c r="S88" i="6"/>
  <c r="R88" i="6"/>
  <c r="Q88" i="6"/>
  <c r="P88" i="6"/>
  <c r="O88" i="6"/>
  <c r="N88" i="6"/>
  <c r="M88" i="6"/>
  <c r="L88" i="6"/>
  <c r="K88" i="6"/>
  <c r="J88" i="6"/>
  <c r="H88" i="6"/>
  <c r="G88" i="6"/>
  <c r="F88" i="6"/>
  <c r="E88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H87" i="6"/>
  <c r="G87" i="6"/>
  <c r="F87" i="6"/>
  <c r="E87" i="6"/>
  <c r="V86" i="6"/>
  <c r="Y86" i="6" s="1"/>
  <c r="U86" i="6"/>
  <c r="T86" i="6"/>
  <c r="S86" i="6"/>
  <c r="R86" i="6"/>
  <c r="Q86" i="6"/>
  <c r="P86" i="6"/>
  <c r="O86" i="6"/>
  <c r="N86" i="6"/>
  <c r="M86" i="6"/>
  <c r="L86" i="6"/>
  <c r="K86" i="6"/>
  <c r="J86" i="6"/>
  <c r="H86" i="6"/>
  <c r="G86" i="6"/>
  <c r="F86" i="6"/>
  <c r="E86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H85" i="6"/>
  <c r="G85" i="6"/>
  <c r="F85" i="6"/>
  <c r="E85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H84" i="6"/>
  <c r="G84" i="6"/>
  <c r="F84" i="6"/>
  <c r="E84" i="6"/>
  <c r="V83" i="6"/>
  <c r="Y83" i="6" s="1"/>
  <c r="U83" i="6"/>
  <c r="T83" i="6"/>
  <c r="S83" i="6"/>
  <c r="R83" i="6"/>
  <c r="Q83" i="6"/>
  <c r="P83" i="6"/>
  <c r="O83" i="6"/>
  <c r="N83" i="6"/>
  <c r="M83" i="6"/>
  <c r="L83" i="6"/>
  <c r="K83" i="6"/>
  <c r="J83" i="6"/>
  <c r="H83" i="6"/>
  <c r="G83" i="6"/>
  <c r="F83" i="6"/>
  <c r="E83" i="6"/>
  <c r="V82" i="6"/>
  <c r="Y82" i="6" s="1"/>
  <c r="U82" i="6"/>
  <c r="T82" i="6"/>
  <c r="S82" i="6"/>
  <c r="R82" i="6"/>
  <c r="Q82" i="6"/>
  <c r="P82" i="6"/>
  <c r="O82" i="6"/>
  <c r="N82" i="6"/>
  <c r="M82" i="6"/>
  <c r="L82" i="6"/>
  <c r="K82" i="6"/>
  <c r="J82" i="6"/>
  <c r="H82" i="6"/>
  <c r="G82" i="6"/>
  <c r="F82" i="6"/>
  <c r="E82" i="6"/>
  <c r="V81" i="6"/>
  <c r="Y81" i="6" s="1"/>
  <c r="U81" i="6"/>
  <c r="T81" i="6"/>
  <c r="S81" i="6"/>
  <c r="R81" i="6"/>
  <c r="Q81" i="6"/>
  <c r="X81" i="6" s="1"/>
  <c r="P81" i="6"/>
  <c r="O81" i="6"/>
  <c r="N81" i="6"/>
  <c r="M81" i="6"/>
  <c r="L81" i="6"/>
  <c r="K81" i="6"/>
  <c r="J81" i="6"/>
  <c r="H81" i="6"/>
  <c r="G81" i="6"/>
  <c r="F81" i="6"/>
  <c r="E81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H80" i="6"/>
  <c r="G80" i="6"/>
  <c r="F80" i="6"/>
  <c r="E80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H79" i="6"/>
  <c r="G79" i="6"/>
  <c r="F79" i="6"/>
  <c r="E79" i="6"/>
  <c r="V78" i="6"/>
  <c r="Y78" i="6" s="1"/>
  <c r="U78" i="6"/>
  <c r="T78" i="6"/>
  <c r="S78" i="6"/>
  <c r="R78" i="6"/>
  <c r="Q78" i="6"/>
  <c r="P78" i="6"/>
  <c r="O78" i="6"/>
  <c r="N78" i="6"/>
  <c r="M78" i="6"/>
  <c r="L78" i="6"/>
  <c r="K78" i="6"/>
  <c r="J78" i="6"/>
  <c r="H78" i="6"/>
  <c r="G78" i="6"/>
  <c r="F78" i="6"/>
  <c r="E78" i="6"/>
  <c r="V77" i="6"/>
  <c r="Y77" i="6" s="1"/>
  <c r="U77" i="6"/>
  <c r="T77" i="6"/>
  <c r="S77" i="6"/>
  <c r="R77" i="6"/>
  <c r="Q77" i="6"/>
  <c r="P77" i="6"/>
  <c r="O77" i="6"/>
  <c r="N77" i="6"/>
  <c r="M77" i="6"/>
  <c r="L77" i="6"/>
  <c r="K77" i="6"/>
  <c r="J77" i="6"/>
  <c r="H77" i="6"/>
  <c r="G77" i="6"/>
  <c r="F77" i="6"/>
  <c r="E77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H76" i="6"/>
  <c r="G76" i="6"/>
  <c r="F76" i="6"/>
  <c r="E76" i="6"/>
  <c r="V75" i="6"/>
  <c r="Y75" i="6" s="1"/>
  <c r="U75" i="6"/>
  <c r="T75" i="6"/>
  <c r="S75" i="6"/>
  <c r="R75" i="6"/>
  <c r="Q75" i="6"/>
  <c r="P75" i="6"/>
  <c r="O75" i="6"/>
  <c r="N75" i="6"/>
  <c r="M75" i="6"/>
  <c r="L75" i="6"/>
  <c r="K75" i="6"/>
  <c r="J75" i="6"/>
  <c r="H75" i="6"/>
  <c r="G75" i="6"/>
  <c r="F75" i="6"/>
  <c r="E75" i="6"/>
  <c r="V74" i="6"/>
  <c r="Y74" i="6" s="1"/>
  <c r="U74" i="6"/>
  <c r="T74" i="6"/>
  <c r="S74" i="6"/>
  <c r="R74" i="6"/>
  <c r="Q74" i="6"/>
  <c r="P74" i="6"/>
  <c r="O74" i="6"/>
  <c r="N74" i="6"/>
  <c r="M74" i="6"/>
  <c r="L74" i="6"/>
  <c r="K74" i="6"/>
  <c r="J74" i="6"/>
  <c r="H74" i="6"/>
  <c r="G74" i="6"/>
  <c r="F74" i="6"/>
  <c r="E74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H73" i="6"/>
  <c r="G73" i="6"/>
  <c r="F73" i="6"/>
  <c r="E73" i="6"/>
  <c r="V72" i="6"/>
  <c r="Y72" i="6" s="1"/>
  <c r="U72" i="6"/>
  <c r="T72" i="6"/>
  <c r="S72" i="6"/>
  <c r="R72" i="6"/>
  <c r="Q72" i="6"/>
  <c r="P72" i="6"/>
  <c r="O72" i="6"/>
  <c r="N72" i="6"/>
  <c r="M72" i="6"/>
  <c r="L72" i="6"/>
  <c r="K72" i="6"/>
  <c r="J72" i="6"/>
  <c r="H72" i="6"/>
  <c r="G72" i="6"/>
  <c r="F72" i="6"/>
  <c r="E72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H71" i="6"/>
  <c r="G71" i="6"/>
  <c r="F71" i="6"/>
  <c r="E71" i="6"/>
  <c r="V70" i="6"/>
  <c r="Y70" i="6" s="1"/>
  <c r="U70" i="6"/>
  <c r="T70" i="6"/>
  <c r="S70" i="6"/>
  <c r="R70" i="6"/>
  <c r="Q70" i="6"/>
  <c r="P70" i="6"/>
  <c r="O70" i="6"/>
  <c r="X70" i="6" s="1"/>
  <c r="N70" i="6"/>
  <c r="M70" i="6"/>
  <c r="L70" i="6"/>
  <c r="K70" i="6"/>
  <c r="J70" i="6"/>
  <c r="H70" i="6"/>
  <c r="G70" i="6"/>
  <c r="F70" i="6"/>
  <c r="E70" i="6"/>
  <c r="V69" i="6"/>
  <c r="Y69" i="6" s="1"/>
  <c r="U69" i="6"/>
  <c r="T69" i="6"/>
  <c r="S69" i="6"/>
  <c r="R69" i="6"/>
  <c r="Q69" i="6"/>
  <c r="P69" i="6"/>
  <c r="O69" i="6"/>
  <c r="N69" i="6"/>
  <c r="M69" i="6"/>
  <c r="L69" i="6"/>
  <c r="K69" i="6"/>
  <c r="J69" i="6"/>
  <c r="H69" i="6"/>
  <c r="G69" i="6"/>
  <c r="F69" i="6"/>
  <c r="E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H68" i="6"/>
  <c r="G68" i="6"/>
  <c r="F68" i="6"/>
  <c r="E68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H67" i="6"/>
  <c r="G67" i="6"/>
  <c r="F67" i="6"/>
  <c r="E67" i="6"/>
  <c r="V66" i="6"/>
  <c r="Y66" i="6" s="1"/>
  <c r="U66" i="6"/>
  <c r="T66" i="6"/>
  <c r="S66" i="6"/>
  <c r="R66" i="6"/>
  <c r="Q66" i="6"/>
  <c r="P66" i="6"/>
  <c r="O66" i="6"/>
  <c r="N66" i="6"/>
  <c r="M66" i="6"/>
  <c r="L66" i="6"/>
  <c r="K66" i="6"/>
  <c r="J66" i="6"/>
  <c r="H66" i="6"/>
  <c r="G66" i="6"/>
  <c r="F66" i="6"/>
  <c r="E66" i="6"/>
  <c r="V65" i="6"/>
  <c r="Y65" i="6" s="1"/>
  <c r="U65" i="6"/>
  <c r="T65" i="6"/>
  <c r="S65" i="6"/>
  <c r="R65" i="6"/>
  <c r="Q65" i="6"/>
  <c r="P65" i="6"/>
  <c r="O65" i="6"/>
  <c r="N65" i="6"/>
  <c r="M65" i="6"/>
  <c r="L65" i="6"/>
  <c r="K65" i="6"/>
  <c r="J65" i="6"/>
  <c r="H65" i="6"/>
  <c r="G65" i="6"/>
  <c r="F65" i="6"/>
  <c r="E65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H64" i="6"/>
  <c r="G64" i="6"/>
  <c r="F64" i="6"/>
  <c r="E64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H63" i="6"/>
  <c r="G63" i="6"/>
  <c r="F63" i="6"/>
  <c r="E63" i="6"/>
  <c r="V62" i="6"/>
  <c r="Y62" i="6" s="1"/>
  <c r="U62" i="6"/>
  <c r="T62" i="6"/>
  <c r="S62" i="6"/>
  <c r="R62" i="6"/>
  <c r="Q62" i="6"/>
  <c r="P62" i="6"/>
  <c r="O62" i="6"/>
  <c r="N62" i="6"/>
  <c r="M62" i="6"/>
  <c r="L62" i="6"/>
  <c r="K62" i="6"/>
  <c r="J62" i="6"/>
  <c r="H62" i="6"/>
  <c r="G62" i="6"/>
  <c r="F62" i="6"/>
  <c r="E62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H61" i="6"/>
  <c r="G61" i="6"/>
  <c r="F61" i="6"/>
  <c r="E61" i="6"/>
  <c r="V60" i="6"/>
  <c r="Y60" i="6" s="1"/>
  <c r="U60" i="6"/>
  <c r="T60" i="6"/>
  <c r="S60" i="6"/>
  <c r="R60" i="6"/>
  <c r="Q60" i="6"/>
  <c r="P60" i="6"/>
  <c r="O60" i="6"/>
  <c r="N60" i="6"/>
  <c r="M60" i="6"/>
  <c r="L60" i="6"/>
  <c r="K60" i="6"/>
  <c r="J60" i="6"/>
  <c r="H60" i="6"/>
  <c r="G60" i="6"/>
  <c r="F60" i="6"/>
  <c r="E60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H59" i="6"/>
  <c r="G59" i="6"/>
  <c r="F59" i="6"/>
  <c r="E59" i="6"/>
  <c r="V58" i="6"/>
  <c r="Y58" i="6" s="1"/>
  <c r="U58" i="6"/>
  <c r="T58" i="6"/>
  <c r="S58" i="6"/>
  <c r="R58" i="6"/>
  <c r="Q58" i="6"/>
  <c r="P58" i="6"/>
  <c r="O58" i="6"/>
  <c r="N58" i="6"/>
  <c r="M58" i="6"/>
  <c r="L58" i="6"/>
  <c r="K58" i="6"/>
  <c r="J58" i="6"/>
  <c r="H58" i="6"/>
  <c r="G58" i="6"/>
  <c r="F58" i="6"/>
  <c r="E58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H57" i="6"/>
  <c r="G57" i="6"/>
  <c r="F57" i="6"/>
  <c r="E57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H56" i="6"/>
  <c r="G56" i="6"/>
  <c r="F56" i="6"/>
  <c r="E56" i="6"/>
  <c r="V55" i="6"/>
  <c r="Y55" i="6" s="1"/>
  <c r="U55" i="6"/>
  <c r="T55" i="6"/>
  <c r="S55" i="6"/>
  <c r="R55" i="6"/>
  <c r="Q55" i="6"/>
  <c r="P55" i="6"/>
  <c r="O55" i="6"/>
  <c r="N55" i="6"/>
  <c r="M55" i="6"/>
  <c r="L55" i="6"/>
  <c r="K55" i="6"/>
  <c r="J55" i="6"/>
  <c r="H55" i="6"/>
  <c r="G55" i="6"/>
  <c r="F55" i="6"/>
  <c r="E55" i="6"/>
  <c r="V54" i="6"/>
  <c r="Y54" i="6" s="1"/>
  <c r="U54" i="6"/>
  <c r="T54" i="6"/>
  <c r="S54" i="6"/>
  <c r="R54" i="6"/>
  <c r="Q54" i="6"/>
  <c r="P54" i="6"/>
  <c r="O54" i="6"/>
  <c r="N54" i="6"/>
  <c r="M54" i="6"/>
  <c r="L54" i="6"/>
  <c r="K54" i="6"/>
  <c r="J54" i="6"/>
  <c r="H54" i="6"/>
  <c r="G54" i="6"/>
  <c r="F54" i="6"/>
  <c r="E54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H53" i="6"/>
  <c r="G53" i="6"/>
  <c r="F53" i="6"/>
  <c r="E53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H52" i="6"/>
  <c r="G52" i="6"/>
  <c r="F52" i="6"/>
  <c r="E52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H51" i="6"/>
  <c r="G51" i="6"/>
  <c r="F51" i="6"/>
  <c r="E51" i="6"/>
  <c r="V50" i="6"/>
  <c r="Y50" i="6" s="1"/>
  <c r="U50" i="6"/>
  <c r="T50" i="6"/>
  <c r="S50" i="6"/>
  <c r="R50" i="6"/>
  <c r="Q50" i="6"/>
  <c r="P50" i="6"/>
  <c r="O50" i="6"/>
  <c r="N50" i="6"/>
  <c r="M50" i="6"/>
  <c r="L50" i="6"/>
  <c r="K50" i="6"/>
  <c r="J50" i="6"/>
  <c r="H50" i="6"/>
  <c r="G50" i="6"/>
  <c r="F50" i="6"/>
  <c r="E50" i="6"/>
  <c r="V49" i="6"/>
  <c r="Y49" i="6" s="1"/>
  <c r="U49" i="6"/>
  <c r="T49" i="6"/>
  <c r="S49" i="6"/>
  <c r="R49" i="6"/>
  <c r="Q49" i="6"/>
  <c r="P49" i="6"/>
  <c r="O49" i="6"/>
  <c r="N49" i="6"/>
  <c r="M49" i="6"/>
  <c r="L49" i="6"/>
  <c r="K49" i="6"/>
  <c r="J49" i="6"/>
  <c r="H49" i="6"/>
  <c r="G49" i="6"/>
  <c r="F49" i="6"/>
  <c r="E49" i="6"/>
  <c r="V48" i="6"/>
  <c r="Y48" i="6" s="1"/>
  <c r="U48" i="6"/>
  <c r="T48" i="6"/>
  <c r="S48" i="6"/>
  <c r="R48" i="6"/>
  <c r="Q48" i="6"/>
  <c r="P48" i="6"/>
  <c r="O48" i="6"/>
  <c r="N48" i="6"/>
  <c r="M48" i="6"/>
  <c r="L48" i="6"/>
  <c r="K48" i="6"/>
  <c r="J48" i="6"/>
  <c r="H48" i="6"/>
  <c r="G48" i="6"/>
  <c r="F48" i="6"/>
  <c r="E48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H47" i="6"/>
  <c r="G47" i="6"/>
  <c r="F47" i="6"/>
  <c r="E47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H46" i="6"/>
  <c r="G46" i="6"/>
  <c r="F46" i="6"/>
  <c r="E46" i="6"/>
  <c r="V45" i="6"/>
  <c r="Y45" i="6" s="1"/>
  <c r="U45" i="6"/>
  <c r="T45" i="6"/>
  <c r="S45" i="6"/>
  <c r="R45" i="6"/>
  <c r="Q45" i="6"/>
  <c r="P45" i="6"/>
  <c r="O45" i="6"/>
  <c r="N45" i="6"/>
  <c r="M45" i="6"/>
  <c r="L45" i="6"/>
  <c r="K45" i="6"/>
  <c r="J45" i="6"/>
  <c r="H45" i="6"/>
  <c r="G45" i="6"/>
  <c r="F45" i="6"/>
  <c r="E45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H44" i="6"/>
  <c r="G44" i="6"/>
  <c r="F44" i="6"/>
  <c r="E44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H43" i="6"/>
  <c r="G43" i="6"/>
  <c r="F43" i="6"/>
  <c r="E43" i="6"/>
  <c r="V42" i="6"/>
  <c r="Y42" i="6" s="1"/>
  <c r="U42" i="6"/>
  <c r="T42" i="6"/>
  <c r="S42" i="6"/>
  <c r="R42" i="6"/>
  <c r="Q42" i="6"/>
  <c r="P42" i="6"/>
  <c r="O42" i="6"/>
  <c r="N42" i="6"/>
  <c r="M42" i="6"/>
  <c r="L42" i="6"/>
  <c r="K42" i="6"/>
  <c r="J42" i="6"/>
  <c r="H42" i="6"/>
  <c r="G42" i="6"/>
  <c r="F42" i="6"/>
  <c r="E42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H41" i="6"/>
  <c r="G41" i="6"/>
  <c r="F41" i="6"/>
  <c r="E41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H40" i="6"/>
  <c r="G40" i="6"/>
  <c r="F40" i="6"/>
  <c r="E40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H39" i="6"/>
  <c r="G39" i="6"/>
  <c r="F39" i="6"/>
  <c r="E39" i="6"/>
  <c r="V38" i="6"/>
  <c r="Y38" i="6" s="1"/>
  <c r="U38" i="6"/>
  <c r="T38" i="6"/>
  <c r="S38" i="6"/>
  <c r="R38" i="6"/>
  <c r="Q38" i="6"/>
  <c r="P38" i="6"/>
  <c r="O38" i="6"/>
  <c r="N38" i="6"/>
  <c r="M38" i="6"/>
  <c r="L38" i="6"/>
  <c r="K38" i="6"/>
  <c r="J38" i="6"/>
  <c r="H38" i="6"/>
  <c r="G38" i="6"/>
  <c r="F38" i="6"/>
  <c r="E38" i="6"/>
  <c r="V37" i="6"/>
  <c r="Y37" i="6" s="1"/>
  <c r="U37" i="6"/>
  <c r="T37" i="6"/>
  <c r="S37" i="6"/>
  <c r="R37" i="6"/>
  <c r="Q37" i="6"/>
  <c r="P37" i="6"/>
  <c r="O37" i="6"/>
  <c r="N37" i="6"/>
  <c r="M37" i="6"/>
  <c r="L37" i="6"/>
  <c r="K37" i="6"/>
  <c r="J37" i="6"/>
  <c r="H37" i="6"/>
  <c r="G37" i="6"/>
  <c r="F37" i="6"/>
  <c r="E37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H36" i="6"/>
  <c r="G36" i="6"/>
  <c r="F36" i="6"/>
  <c r="E36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H35" i="6"/>
  <c r="G35" i="6"/>
  <c r="F35" i="6"/>
  <c r="E35" i="6"/>
  <c r="V34" i="6"/>
  <c r="Y34" i="6" s="1"/>
  <c r="U34" i="6"/>
  <c r="T34" i="6"/>
  <c r="S34" i="6"/>
  <c r="R34" i="6"/>
  <c r="Q34" i="6"/>
  <c r="P34" i="6"/>
  <c r="O34" i="6"/>
  <c r="X34" i="6" s="1"/>
  <c r="N34" i="6"/>
  <c r="M34" i="6"/>
  <c r="L34" i="6"/>
  <c r="K34" i="6"/>
  <c r="J34" i="6"/>
  <c r="H34" i="6"/>
  <c r="G34" i="6"/>
  <c r="F34" i="6"/>
  <c r="E34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H33" i="6"/>
  <c r="G33" i="6"/>
  <c r="F33" i="6"/>
  <c r="E33" i="6"/>
  <c r="V32" i="6"/>
  <c r="Y32" i="6" s="1"/>
  <c r="U32" i="6"/>
  <c r="T32" i="6"/>
  <c r="S32" i="6"/>
  <c r="R32" i="6"/>
  <c r="Q32" i="6"/>
  <c r="P32" i="6"/>
  <c r="O32" i="6"/>
  <c r="N32" i="6"/>
  <c r="M32" i="6"/>
  <c r="L32" i="6"/>
  <c r="K32" i="6"/>
  <c r="J32" i="6"/>
  <c r="H32" i="6"/>
  <c r="G32" i="6"/>
  <c r="F32" i="6"/>
  <c r="E32" i="6"/>
  <c r="V31" i="6"/>
  <c r="Y31" i="6" s="1"/>
  <c r="U31" i="6"/>
  <c r="T31" i="6"/>
  <c r="S31" i="6"/>
  <c r="R31" i="6"/>
  <c r="Q31" i="6"/>
  <c r="P31" i="6"/>
  <c r="O31" i="6"/>
  <c r="N31" i="6"/>
  <c r="M31" i="6"/>
  <c r="L31" i="6"/>
  <c r="K31" i="6"/>
  <c r="J31" i="6"/>
  <c r="H31" i="6"/>
  <c r="G31" i="6"/>
  <c r="F31" i="6"/>
  <c r="E31" i="6"/>
  <c r="V30" i="6"/>
  <c r="Y30" i="6" s="1"/>
  <c r="U30" i="6"/>
  <c r="T30" i="6"/>
  <c r="S30" i="6"/>
  <c r="R30" i="6"/>
  <c r="Q30" i="6"/>
  <c r="P30" i="6"/>
  <c r="O30" i="6"/>
  <c r="N30" i="6"/>
  <c r="M30" i="6"/>
  <c r="L30" i="6"/>
  <c r="K30" i="6"/>
  <c r="J30" i="6"/>
  <c r="H30" i="6"/>
  <c r="G30" i="6"/>
  <c r="F30" i="6"/>
  <c r="E30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H29" i="6"/>
  <c r="G29" i="6"/>
  <c r="F29" i="6"/>
  <c r="E29" i="6"/>
  <c r="V28" i="6"/>
  <c r="Y28" i="6" s="1"/>
  <c r="U28" i="6"/>
  <c r="T28" i="6"/>
  <c r="S28" i="6"/>
  <c r="R28" i="6"/>
  <c r="Q28" i="6"/>
  <c r="P28" i="6"/>
  <c r="O28" i="6"/>
  <c r="N28" i="6"/>
  <c r="M28" i="6"/>
  <c r="L28" i="6"/>
  <c r="K28" i="6"/>
  <c r="J28" i="6"/>
  <c r="H28" i="6"/>
  <c r="G28" i="6"/>
  <c r="F28" i="6"/>
  <c r="E28" i="6"/>
  <c r="V27" i="6"/>
  <c r="Y27" i="6" s="1"/>
  <c r="U27" i="6"/>
  <c r="T27" i="6"/>
  <c r="S27" i="6"/>
  <c r="R27" i="6"/>
  <c r="Q27" i="6"/>
  <c r="P27" i="6"/>
  <c r="O27" i="6"/>
  <c r="N27" i="6"/>
  <c r="M27" i="6"/>
  <c r="L27" i="6"/>
  <c r="K27" i="6"/>
  <c r="J27" i="6"/>
  <c r="H27" i="6"/>
  <c r="G27" i="6"/>
  <c r="F27" i="6"/>
  <c r="E27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H26" i="6"/>
  <c r="G26" i="6"/>
  <c r="F26" i="6"/>
  <c r="E26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H25" i="6"/>
  <c r="G25" i="6"/>
  <c r="F25" i="6"/>
  <c r="E25" i="6"/>
  <c r="V24" i="6"/>
  <c r="Y24" i="6" s="1"/>
  <c r="U24" i="6"/>
  <c r="T24" i="6"/>
  <c r="S24" i="6"/>
  <c r="R24" i="6"/>
  <c r="Q24" i="6"/>
  <c r="P24" i="6"/>
  <c r="O24" i="6"/>
  <c r="X24" i="6" s="1"/>
  <c r="N24" i="6"/>
  <c r="M24" i="6"/>
  <c r="L24" i="6"/>
  <c r="K24" i="6"/>
  <c r="J24" i="6"/>
  <c r="H24" i="6"/>
  <c r="G24" i="6"/>
  <c r="F24" i="6"/>
  <c r="E24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H23" i="6"/>
  <c r="G23" i="6"/>
  <c r="F23" i="6"/>
  <c r="E23" i="6"/>
  <c r="V22" i="6"/>
  <c r="Y22" i="6" s="1"/>
  <c r="U22" i="6"/>
  <c r="T22" i="6"/>
  <c r="S22" i="6"/>
  <c r="R22" i="6"/>
  <c r="Q22" i="6"/>
  <c r="P22" i="6"/>
  <c r="O22" i="6"/>
  <c r="X22" i="6" s="1"/>
  <c r="N22" i="6"/>
  <c r="M22" i="6"/>
  <c r="L22" i="6"/>
  <c r="K22" i="6"/>
  <c r="J22" i="6"/>
  <c r="H22" i="6"/>
  <c r="G22" i="6"/>
  <c r="F22" i="6"/>
  <c r="E22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H21" i="6"/>
  <c r="G21" i="6"/>
  <c r="F21" i="6"/>
  <c r="E21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H20" i="6"/>
  <c r="G20" i="6"/>
  <c r="F20" i="6"/>
  <c r="E20" i="6"/>
  <c r="V19" i="6"/>
  <c r="Y19" i="6" s="1"/>
  <c r="U19" i="6"/>
  <c r="T19" i="6"/>
  <c r="S19" i="6"/>
  <c r="R19" i="6"/>
  <c r="Q19" i="6"/>
  <c r="P19" i="6"/>
  <c r="O19" i="6"/>
  <c r="N19" i="6"/>
  <c r="M19" i="6"/>
  <c r="L19" i="6"/>
  <c r="K19" i="6"/>
  <c r="J19" i="6"/>
  <c r="H19" i="6"/>
  <c r="G19" i="6"/>
  <c r="F19" i="6"/>
  <c r="E19" i="6"/>
  <c r="V18" i="6"/>
  <c r="Y18" i="6" s="1"/>
  <c r="U18" i="6"/>
  <c r="T18" i="6"/>
  <c r="S18" i="6"/>
  <c r="R18" i="6"/>
  <c r="Q18" i="6"/>
  <c r="P18" i="6"/>
  <c r="O18" i="6"/>
  <c r="N18" i="6"/>
  <c r="M18" i="6"/>
  <c r="L18" i="6"/>
  <c r="K18" i="6"/>
  <c r="J18" i="6"/>
  <c r="H18" i="6"/>
  <c r="G18" i="6"/>
  <c r="F18" i="6"/>
  <c r="E18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H17" i="6"/>
  <c r="G17" i="6"/>
  <c r="F17" i="6"/>
  <c r="E17" i="6"/>
  <c r="V16" i="6"/>
  <c r="Y16" i="6" s="1"/>
  <c r="U16" i="6"/>
  <c r="T16" i="6"/>
  <c r="S16" i="6"/>
  <c r="R16" i="6"/>
  <c r="Q16" i="6"/>
  <c r="P16" i="6"/>
  <c r="O16" i="6"/>
  <c r="N16" i="6"/>
  <c r="M16" i="6"/>
  <c r="L16" i="6"/>
  <c r="K16" i="6"/>
  <c r="J16" i="6"/>
  <c r="H16" i="6"/>
  <c r="G16" i="6"/>
  <c r="F16" i="6"/>
  <c r="E16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H15" i="6"/>
  <c r="G15" i="6"/>
  <c r="F15" i="6"/>
  <c r="E15" i="6"/>
  <c r="V14" i="6"/>
  <c r="Y14" i="6" s="1"/>
  <c r="U14" i="6"/>
  <c r="T14" i="6"/>
  <c r="S14" i="6"/>
  <c r="R14" i="6"/>
  <c r="Q14" i="6"/>
  <c r="P14" i="6"/>
  <c r="O14" i="6"/>
  <c r="N14" i="6"/>
  <c r="M14" i="6"/>
  <c r="L14" i="6"/>
  <c r="K14" i="6"/>
  <c r="J14" i="6"/>
  <c r="H14" i="6"/>
  <c r="G14" i="6"/>
  <c r="F14" i="6"/>
  <c r="E14" i="6"/>
  <c r="V13" i="6"/>
  <c r="Y13" i="6" s="1"/>
  <c r="U13" i="6"/>
  <c r="T13" i="6"/>
  <c r="S13" i="6"/>
  <c r="R13" i="6"/>
  <c r="Q13" i="6"/>
  <c r="P13" i="6"/>
  <c r="O13" i="6"/>
  <c r="N13" i="6"/>
  <c r="M13" i="6"/>
  <c r="L13" i="6"/>
  <c r="K13" i="6"/>
  <c r="J13" i="6"/>
  <c r="H13" i="6"/>
  <c r="G13" i="6"/>
  <c r="F13" i="6"/>
  <c r="E13" i="6"/>
  <c r="V12" i="6"/>
  <c r="Y12" i="6" s="1"/>
  <c r="U12" i="6"/>
  <c r="T12" i="6"/>
  <c r="S12" i="6"/>
  <c r="R12" i="6"/>
  <c r="Q12" i="6"/>
  <c r="P12" i="6"/>
  <c r="O12" i="6"/>
  <c r="X12" i="6" s="1"/>
  <c r="N12" i="6"/>
  <c r="M12" i="6"/>
  <c r="L12" i="6"/>
  <c r="K12" i="6"/>
  <c r="J12" i="6"/>
  <c r="H12" i="6"/>
  <c r="G12" i="6"/>
  <c r="F12" i="6"/>
  <c r="E12" i="6"/>
  <c r="V11" i="6"/>
  <c r="Y11" i="6" s="1"/>
  <c r="U11" i="6"/>
  <c r="T11" i="6"/>
  <c r="S11" i="6"/>
  <c r="R11" i="6"/>
  <c r="Q11" i="6"/>
  <c r="P11" i="6"/>
  <c r="O11" i="6"/>
  <c r="N11" i="6"/>
  <c r="M11" i="6"/>
  <c r="L11" i="6"/>
  <c r="K11" i="6"/>
  <c r="J11" i="6"/>
  <c r="H11" i="6"/>
  <c r="G11" i="6"/>
  <c r="F11" i="6"/>
  <c r="E11" i="6"/>
  <c r="V10" i="6"/>
  <c r="Y10" i="6" s="1"/>
  <c r="U10" i="6"/>
  <c r="T10" i="6"/>
  <c r="S10" i="6"/>
  <c r="R10" i="6"/>
  <c r="Q10" i="6"/>
  <c r="P10" i="6"/>
  <c r="O10" i="6"/>
  <c r="N10" i="6"/>
  <c r="M10" i="6"/>
  <c r="L10" i="6"/>
  <c r="K10" i="6"/>
  <c r="J10" i="6"/>
  <c r="H10" i="6"/>
  <c r="G10" i="6"/>
  <c r="F10" i="6"/>
  <c r="E10" i="6"/>
  <c r="V9" i="6"/>
  <c r="Y9" i="6" s="1"/>
  <c r="U9" i="6"/>
  <c r="T9" i="6"/>
  <c r="S9" i="6"/>
  <c r="R9" i="6"/>
  <c r="Q9" i="6"/>
  <c r="P9" i="6"/>
  <c r="O9" i="6"/>
  <c r="N9" i="6"/>
  <c r="M9" i="6"/>
  <c r="L9" i="6"/>
  <c r="K9" i="6"/>
  <c r="J9" i="6"/>
  <c r="H9" i="6"/>
  <c r="G9" i="6"/>
  <c r="F9" i="6"/>
  <c r="E9" i="6"/>
  <c r="V8" i="6"/>
  <c r="Y8" i="6" s="1"/>
  <c r="U8" i="6"/>
  <c r="T8" i="6"/>
  <c r="S8" i="6"/>
  <c r="R8" i="6"/>
  <c r="Q8" i="6"/>
  <c r="P8" i="6"/>
  <c r="O8" i="6"/>
  <c r="N8" i="6"/>
  <c r="M8" i="6"/>
  <c r="L8" i="6"/>
  <c r="K8" i="6"/>
  <c r="J8" i="6"/>
  <c r="H8" i="6"/>
  <c r="G8" i="6"/>
  <c r="F8" i="6"/>
  <c r="E8" i="6"/>
  <c r="V7" i="6"/>
  <c r="U7" i="6"/>
  <c r="T7" i="6"/>
  <c r="S7" i="6"/>
  <c r="R7" i="6"/>
  <c r="Q7" i="6"/>
  <c r="P7" i="6"/>
  <c r="O7" i="6"/>
  <c r="N7" i="6"/>
  <c r="M7" i="6"/>
  <c r="L7" i="6"/>
  <c r="K7" i="6"/>
  <c r="J7" i="6"/>
  <c r="H7" i="6"/>
  <c r="G7" i="6"/>
  <c r="E7" i="6"/>
  <c r="F7" i="6"/>
  <c r="Y163" i="6"/>
  <c r="Y161" i="6"/>
  <c r="Y160" i="6"/>
  <c r="Y159" i="6"/>
  <c r="Y157" i="6"/>
  <c r="Y156" i="6"/>
  <c r="Y155" i="6"/>
  <c r="Y153" i="6"/>
  <c r="Y152" i="6"/>
  <c r="Y151" i="6"/>
  <c r="Y149" i="6"/>
  <c r="Y148" i="6"/>
  <c r="Y147" i="6"/>
  <c r="Y145" i="6"/>
  <c r="Y144" i="6"/>
  <c r="Y143" i="6"/>
  <c r="Y141" i="6"/>
  <c r="Y140" i="6"/>
  <c r="Y139" i="6"/>
  <c r="X138" i="6"/>
  <c r="Y137" i="6"/>
  <c r="Y136" i="6"/>
  <c r="Y135" i="6"/>
  <c r="Y133" i="6"/>
  <c r="Y132" i="6"/>
  <c r="Y131" i="6"/>
  <c r="Y129" i="6"/>
  <c r="Y128" i="6"/>
  <c r="Y127" i="6"/>
  <c r="Y125" i="6"/>
  <c r="Y124" i="6"/>
  <c r="Y123" i="6"/>
  <c r="Y120" i="6"/>
  <c r="Y119" i="6"/>
  <c r="Y117" i="6"/>
  <c r="Y116" i="6"/>
  <c r="Y115" i="6"/>
  <c r="Y113" i="6"/>
  <c r="Y112" i="6"/>
  <c r="Y111" i="6"/>
  <c r="Y109" i="6"/>
  <c r="Y108" i="6"/>
  <c r="Y105" i="6"/>
  <c r="Y104" i="6"/>
  <c r="Y103" i="6"/>
  <c r="Y101" i="6"/>
  <c r="Y100" i="6"/>
  <c r="Y99" i="6"/>
  <c r="Y97" i="6"/>
  <c r="Y96" i="6"/>
  <c r="Y95" i="6"/>
  <c r="Y92" i="6"/>
  <c r="Y91" i="6"/>
  <c r="Y89" i="6"/>
  <c r="Y87" i="6"/>
  <c r="Y85" i="6"/>
  <c r="Y84" i="6"/>
  <c r="Y80" i="6"/>
  <c r="Y79" i="6"/>
  <c r="Y76" i="6"/>
  <c r="Y73" i="6"/>
  <c r="A72" i="6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Y71" i="6"/>
  <c r="A71" i="6"/>
  <c r="A70" i="6"/>
  <c r="Y68" i="6"/>
  <c r="Y67" i="6"/>
  <c r="Y64" i="6"/>
  <c r="Y63" i="6"/>
  <c r="Y61" i="6"/>
  <c r="Y59" i="6"/>
  <c r="Y57" i="6"/>
  <c r="Y56" i="6"/>
  <c r="Y53" i="6"/>
  <c r="Y52" i="6"/>
  <c r="Y51" i="6"/>
  <c r="Y47" i="6"/>
  <c r="Y46" i="6"/>
  <c r="X45" i="6"/>
  <c r="Y44" i="6"/>
  <c r="Y43" i="6"/>
  <c r="Y41" i="6"/>
  <c r="Y40" i="6"/>
  <c r="Y39" i="6"/>
  <c r="Y36" i="6"/>
  <c r="Y35" i="6"/>
  <c r="Y33" i="6"/>
  <c r="Y29" i="6"/>
  <c r="Y26" i="6"/>
  <c r="Y25" i="6"/>
  <c r="Y23" i="6"/>
  <c r="Y21" i="6"/>
  <c r="Y20" i="6"/>
  <c r="Y17" i="6"/>
  <c r="Y15" i="6"/>
  <c r="Y7" i="6"/>
  <c r="Y6" i="6"/>
  <c r="X73" i="6" l="1"/>
  <c r="X43" i="6"/>
  <c r="X44" i="6"/>
  <c r="X85" i="6"/>
  <c r="X89" i="6"/>
  <c r="X93" i="6"/>
  <c r="X97" i="6"/>
  <c r="X101" i="6"/>
  <c r="X105" i="6"/>
  <c r="X109" i="6"/>
  <c r="X113" i="6"/>
  <c r="X117" i="6"/>
  <c r="X121" i="6"/>
  <c r="X125" i="6"/>
  <c r="X13" i="6"/>
  <c r="X21" i="6"/>
  <c r="X77" i="6"/>
  <c r="X15" i="6"/>
  <c r="X19" i="6"/>
  <c r="X39" i="6"/>
  <c r="X47" i="6"/>
  <c r="X51" i="6"/>
  <c r="X55" i="6"/>
  <c r="X71" i="6"/>
  <c r="X79" i="6"/>
  <c r="X87" i="6"/>
  <c r="X95" i="6"/>
  <c r="X99" i="6"/>
  <c r="X103" i="6"/>
  <c r="X107" i="6"/>
  <c r="X111" i="6"/>
  <c r="X115" i="6"/>
  <c r="X119" i="6"/>
  <c r="X123" i="6"/>
  <c r="X127" i="6"/>
  <c r="X131" i="6"/>
  <c r="X135" i="6"/>
  <c r="X139" i="6"/>
  <c r="X143" i="6"/>
  <c r="X147" i="6"/>
  <c r="X151" i="6"/>
  <c r="X155" i="6"/>
  <c r="X159" i="6"/>
  <c r="X163" i="6"/>
  <c r="X29" i="6"/>
  <c r="X33" i="6"/>
  <c r="X37" i="6"/>
  <c r="X41" i="6"/>
  <c r="X53" i="6"/>
  <c r="X57" i="6"/>
  <c r="X65" i="6"/>
  <c r="X11" i="6"/>
  <c r="X23" i="6"/>
  <c r="X25" i="6"/>
  <c r="X27" i="6"/>
  <c r="X31" i="6"/>
  <c r="X35" i="6"/>
  <c r="X59" i="6"/>
  <c r="X63" i="6"/>
  <c r="X67" i="6"/>
  <c r="X75" i="6"/>
  <c r="X83" i="6"/>
  <c r="X91" i="6"/>
  <c r="X6" i="6"/>
  <c r="X69" i="6"/>
  <c r="X61" i="6"/>
  <c r="X49" i="6"/>
  <c r="X17" i="6"/>
  <c r="X16" i="6"/>
  <c r="X20" i="6"/>
  <c r="X28" i="6"/>
  <c r="X32" i="6"/>
  <c r="X36" i="6"/>
  <c r="X40" i="6"/>
  <c r="X48" i="6"/>
  <c r="X52" i="6"/>
  <c r="X56" i="6"/>
  <c r="X60" i="6"/>
  <c r="X64" i="6"/>
  <c r="X68" i="6"/>
  <c r="X72" i="6"/>
  <c r="X76" i="6"/>
  <c r="X80" i="6"/>
  <c r="X84" i="6"/>
  <c r="X88" i="6"/>
  <c r="X92" i="6"/>
  <c r="X96" i="6"/>
  <c r="X104" i="6"/>
  <c r="X108" i="6"/>
  <c r="X116" i="6"/>
  <c r="X124" i="6"/>
  <c r="X132" i="6"/>
  <c r="X140" i="6"/>
  <c r="X144" i="6"/>
  <c r="X148" i="6"/>
  <c r="X152" i="6"/>
  <c r="X156" i="6"/>
  <c r="X160" i="6"/>
  <c r="X14" i="6"/>
  <c r="X18" i="6"/>
  <c r="X26" i="6"/>
  <c r="X30" i="6"/>
  <c r="X38" i="6"/>
  <c r="X42" i="6"/>
  <c r="X46" i="6"/>
  <c r="X50" i="6"/>
  <c r="X54" i="6"/>
  <c r="X58" i="6"/>
  <c r="X62" i="6"/>
  <c r="X66" i="6"/>
  <c r="X74" i="6"/>
  <c r="X78" i="6"/>
  <c r="X82" i="6"/>
  <c r="X86" i="6"/>
  <c r="X90" i="6"/>
  <c r="X94" i="6"/>
  <c r="X98" i="6"/>
  <c r="X102" i="6"/>
  <c r="X106" i="6"/>
  <c r="X110" i="6"/>
  <c r="X114" i="6"/>
  <c r="X118" i="6"/>
  <c r="X122" i="6"/>
  <c r="X126" i="6"/>
  <c r="X130" i="6"/>
  <c r="X134" i="6"/>
  <c r="X142" i="6"/>
  <c r="X146" i="6"/>
  <c r="X150" i="6"/>
  <c r="X154" i="6"/>
  <c r="X158" i="6"/>
  <c r="X162" i="6"/>
  <c r="X136" i="6"/>
  <c r="X10" i="6"/>
  <c r="X133" i="6"/>
  <c r="X7" i="6"/>
  <c r="X9" i="6"/>
  <c r="X107" i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71" i="1"/>
  <c r="A70" i="1"/>
  <c r="Y70" i="1"/>
  <c r="X70" i="1"/>
  <c r="D70" i="1"/>
  <c r="A72" i="3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71" i="3"/>
  <c r="A70" i="3"/>
  <c r="Y70" i="3"/>
  <c r="X70" i="3"/>
  <c r="W70" i="3"/>
  <c r="D70" i="3"/>
  <c r="D70" i="6" l="1"/>
  <c r="X3" i="6"/>
  <c r="Y163" i="1"/>
  <c r="X163" i="1"/>
  <c r="D163" i="1"/>
  <c r="Y162" i="1"/>
  <c r="X162" i="1"/>
  <c r="D162" i="1"/>
  <c r="Y161" i="1"/>
  <c r="X161" i="1"/>
  <c r="D161" i="1"/>
  <c r="Y160" i="1"/>
  <c r="X160" i="1"/>
  <c r="D160" i="1"/>
  <c r="Y159" i="1"/>
  <c r="X159" i="1"/>
  <c r="D159" i="1"/>
  <c r="Y158" i="1"/>
  <c r="X158" i="1"/>
  <c r="D158" i="1"/>
  <c r="Y157" i="1"/>
  <c r="X157" i="1"/>
  <c r="D157" i="1"/>
  <c r="Y156" i="1"/>
  <c r="X156" i="1"/>
  <c r="D156" i="1"/>
  <c r="Y155" i="1"/>
  <c r="X155" i="1"/>
  <c r="D155" i="1"/>
  <c r="Y154" i="1"/>
  <c r="X154" i="1"/>
  <c r="D154" i="1"/>
  <c r="Y153" i="1"/>
  <c r="X153" i="1"/>
  <c r="D153" i="1"/>
  <c r="Y152" i="1"/>
  <c r="X152" i="1"/>
  <c r="D152" i="1"/>
  <c r="Y151" i="1"/>
  <c r="X151" i="1"/>
  <c r="D151" i="1"/>
  <c r="Y150" i="1"/>
  <c r="X150" i="1"/>
  <c r="D150" i="1"/>
  <c r="Y149" i="1"/>
  <c r="X149" i="1"/>
  <c r="D149" i="1"/>
  <c r="Y148" i="1"/>
  <c r="X148" i="1"/>
  <c r="D148" i="1"/>
  <c r="Y147" i="1"/>
  <c r="X147" i="1"/>
  <c r="D147" i="1"/>
  <c r="Y146" i="1"/>
  <c r="X146" i="1"/>
  <c r="D146" i="1"/>
  <c r="Y145" i="1"/>
  <c r="X145" i="1"/>
  <c r="D145" i="1"/>
  <c r="Y144" i="1"/>
  <c r="X144" i="1"/>
  <c r="D144" i="1"/>
  <c r="Y143" i="1"/>
  <c r="X143" i="1"/>
  <c r="D143" i="1"/>
  <c r="Y142" i="1"/>
  <c r="X142" i="1"/>
  <c r="D142" i="1"/>
  <c r="Y141" i="1"/>
  <c r="X141" i="1"/>
  <c r="D141" i="1"/>
  <c r="Y140" i="1"/>
  <c r="X140" i="1"/>
  <c r="D140" i="1"/>
  <c r="Y139" i="1"/>
  <c r="X139" i="1"/>
  <c r="D139" i="1"/>
  <c r="Y138" i="1"/>
  <c r="X138" i="1"/>
  <c r="D138" i="1"/>
  <c r="Y137" i="1"/>
  <c r="X137" i="1"/>
  <c r="D137" i="1"/>
  <c r="Y136" i="1"/>
  <c r="X136" i="1"/>
  <c r="D136" i="1"/>
  <c r="Y135" i="1"/>
  <c r="X135" i="1"/>
  <c r="D135" i="1"/>
  <c r="Y134" i="1"/>
  <c r="X134" i="1"/>
  <c r="D134" i="1"/>
  <c r="Y133" i="1"/>
  <c r="X133" i="1"/>
  <c r="D133" i="1"/>
  <c r="Y132" i="1"/>
  <c r="X132" i="1"/>
  <c r="D132" i="1"/>
  <c r="Y131" i="1"/>
  <c r="X131" i="1"/>
  <c r="D131" i="1"/>
  <c r="Y130" i="1"/>
  <c r="X130" i="1"/>
  <c r="D130" i="1"/>
  <c r="Y129" i="1"/>
  <c r="X129" i="1"/>
  <c r="D129" i="1"/>
  <c r="Y128" i="1"/>
  <c r="X128" i="1"/>
  <c r="D128" i="1"/>
  <c r="Y127" i="1"/>
  <c r="X127" i="1"/>
  <c r="D127" i="1"/>
  <c r="Y126" i="1"/>
  <c r="X126" i="1"/>
  <c r="D126" i="1"/>
  <c r="Y125" i="1"/>
  <c r="X125" i="1"/>
  <c r="D125" i="1"/>
  <c r="Y124" i="1"/>
  <c r="X124" i="1"/>
  <c r="D124" i="1"/>
  <c r="Y123" i="1"/>
  <c r="X123" i="1"/>
  <c r="D123" i="1"/>
  <c r="Y122" i="1"/>
  <c r="X122" i="1"/>
  <c r="D122" i="1"/>
  <c r="Y121" i="1"/>
  <c r="X121" i="1"/>
  <c r="D121" i="1"/>
  <c r="Y120" i="1"/>
  <c r="X120" i="1"/>
  <c r="D120" i="1"/>
  <c r="Y119" i="1"/>
  <c r="X119" i="1"/>
  <c r="D119" i="1"/>
  <c r="Y118" i="1"/>
  <c r="X118" i="1"/>
  <c r="D118" i="1"/>
  <c r="Y117" i="1"/>
  <c r="X117" i="1"/>
  <c r="D117" i="1"/>
  <c r="Y116" i="1"/>
  <c r="X116" i="1"/>
  <c r="D116" i="1"/>
  <c r="Y115" i="1"/>
  <c r="X115" i="1"/>
  <c r="D115" i="1"/>
  <c r="Y114" i="1"/>
  <c r="X114" i="1"/>
  <c r="D114" i="1"/>
  <c r="Y113" i="1"/>
  <c r="D113" i="1"/>
  <c r="Y112" i="1"/>
  <c r="X112" i="1"/>
  <c r="D112" i="1"/>
  <c r="Y111" i="1"/>
  <c r="X111" i="1"/>
  <c r="D111" i="1"/>
  <c r="Y110" i="1"/>
  <c r="X110" i="1"/>
  <c r="D110" i="1"/>
  <c r="Y109" i="1"/>
  <c r="X109" i="1"/>
  <c r="D109" i="1"/>
  <c r="Y108" i="1"/>
  <c r="X108" i="1"/>
  <c r="D108" i="1"/>
  <c r="D107" i="1"/>
  <c r="Y106" i="1"/>
  <c r="X106" i="1"/>
  <c r="D106" i="1"/>
  <c r="Y105" i="1"/>
  <c r="X105" i="1"/>
  <c r="D105" i="1"/>
  <c r="Y104" i="1"/>
  <c r="X104" i="1"/>
  <c r="D104" i="1"/>
  <c r="Y103" i="1"/>
  <c r="X103" i="1"/>
  <c r="D103" i="1"/>
  <c r="Y102" i="1"/>
  <c r="X102" i="1"/>
  <c r="D102" i="1"/>
  <c r="Y101" i="1"/>
  <c r="X101" i="1"/>
  <c r="D101" i="1"/>
  <c r="Y100" i="1"/>
  <c r="D100" i="1"/>
  <c r="Y99" i="1"/>
  <c r="X99" i="1"/>
  <c r="D99" i="1"/>
  <c r="Y98" i="1"/>
  <c r="X98" i="1"/>
  <c r="D98" i="1"/>
  <c r="Y97" i="1"/>
  <c r="X97" i="1"/>
  <c r="D97" i="1"/>
  <c r="Y96" i="1"/>
  <c r="X96" i="1"/>
  <c r="D96" i="1"/>
  <c r="Y95" i="1"/>
  <c r="X95" i="1"/>
  <c r="D95" i="1"/>
  <c r="Y94" i="1"/>
  <c r="X94" i="1"/>
  <c r="D94" i="1"/>
  <c r="Y93" i="1"/>
  <c r="X93" i="1"/>
  <c r="D93" i="1"/>
  <c r="Y92" i="1"/>
  <c r="X92" i="1"/>
  <c r="D92" i="1"/>
  <c r="Y91" i="1"/>
  <c r="X91" i="1"/>
  <c r="D91" i="1"/>
  <c r="Y90" i="1"/>
  <c r="X90" i="1"/>
  <c r="D90" i="1"/>
  <c r="Y89" i="1"/>
  <c r="X89" i="1"/>
  <c r="D89" i="1"/>
  <c r="Y88" i="1"/>
  <c r="X88" i="1"/>
  <c r="D88" i="1"/>
  <c r="Y87" i="1"/>
  <c r="X87" i="1"/>
  <c r="D87" i="1"/>
  <c r="Y86" i="1"/>
  <c r="X86" i="1"/>
  <c r="D86" i="1"/>
  <c r="Y85" i="1"/>
  <c r="X85" i="1"/>
  <c r="D85" i="1"/>
  <c r="Y84" i="1"/>
  <c r="X84" i="1"/>
  <c r="D84" i="1"/>
  <c r="Y83" i="1"/>
  <c r="X83" i="1"/>
  <c r="D83" i="1"/>
  <c r="Y82" i="1"/>
  <c r="X82" i="1"/>
  <c r="D82" i="1"/>
  <c r="Y81" i="1"/>
  <c r="X81" i="1"/>
  <c r="D81" i="1"/>
  <c r="Y80" i="1"/>
  <c r="X80" i="1"/>
  <c r="D80" i="1"/>
  <c r="Y79" i="1"/>
  <c r="X79" i="1"/>
  <c r="D79" i="1"/>
  <c r="Y78" i="1"/>
  <c r="X78" i="1"/>
  <c r="D78" i="1"/>
  <c r="Y77" i="1"/>
  <c r="X77" i="1"/>
  <c r="D77" i="1"/>
  <c r="Y76" i="1"/>
  <c r="X76" i="1"/>
  <c r="D76" i="1"/>
  <c r="Y75" i="1"/>
  <c r="X75" i="1"/>
  <c r="D75" i="1"/>
  <c r="Y74" i="1"/>
  <c r="X74" i="1"/>
  <c r="D74" i="1"/>
  <c r="Y73" i="1"/>
  <c r="X73" i="1"/>
  <c r="D73" i="1"/>
  <c r="Y72" i="1"/>
  <c r="X72" i="1"/>
  <c r="D72" i="1"/>
  <c r="Y71" i="1"/>
  <c r="X71" i="1"/>
  <c r="D71" i="1"/>
  <c r="Y69" i="1"/>
  <c r="X69" i="1"/>
  <c r="D69" i="1"/>
  <c r="Y68" i="1"/>
  <c r="X68" i="1"/>
  <c r="D68" i="1"/>
  <c r="Y67" i="1"/>
  <c r="X67" i="1"/>
  <c r="D67" i="1"/>
  <c r="Y66" i="1"/>
  <c r="X66" i="1"/>
  <c r="D66" i="1"/>
  <c r="Y65" i="1"/>
  <c r="X65" i="1"/>
  <c r="D65" i="1"/>
  <c r="Y64" i="1"/>
  <c r="X64" i="1"/>
  <c r="D64" i="1"/>
  <c r="Y63" i="1"/>
  <c r="X63" i="1"/>
  <c r="D63" i="1"/>
  <c r="Y62" i="1"/>
  <c r="X62" i="1"/>
  <c r="D62" i="1"/>
  <c r="Y61" i="1"/>
  <c r="X61" i="1"/>
  <c r="D61" i="1"/>
  <c r="Y60" i="1"/>
  <c r="X60" i="1"/>
  <c r="D60" i="1"/>
  <c r="Y59" i="1"/>
  <c r="X59" i="1"/>
  <c r="D59" i="1"/>
  <c r="Y58" i="1"/>
  <c r="X58" i="1"/>
  <c r="D58" i="1"/>
  <c r="Y57" i="1"/>
  <c r="X57" i="1"/>
  <c r="D57" i="1"/>
  <c r="Y56" i="1"/>
  <c r="X56" i="1"/>
  <c r="D56" i="1"/>
  <c r="Y55" i="1"/>
  <c r="X55" i="1"/>
  <c r="D55" i="1"/>
  <c r="Y54" i="1"/>
  <c r="X54" i="1"/>
  <c r="D54" i="1"/>
  <c r="Y53" i="1"/>
  <c r="X53" i="1"/>
  <c r="D53" i="1"/>
  <c r="Y52" i="1"/>
  <c r="X52" i="1"/>
  <c r="D52" i="1"/>
  <c r="Y51" i="1"/>
  <c r="X51" i="1"/>
  <c r="D51" i="1"/>
  <c r="Y50" i="1"/>
  <c r="X50" i="1"/>
  <c r="D50" i="1"/>
  <c r="Y49" i="1"/>
  <c r="X49" i="1"/>
  <c r="D49" i="1"/>
  <c r="Y48" i="1"/>
  <c r="X48" i="1"/>
  <c r="D48" i="1"/>
  <c r="Y47" i="1"/>
  <c r="X47" i="1"/>
  <c r="D47" i="1"/>
  <c r="Y46" i="1"/>
  <c r="X46" i="1"/>
  <c r="D46" i="1"/>
  <c r="Y45" i="1"/>
  <c r="X45" i="1"/>
  <c r="D45" i="1"/>
  <c r="Y44" i="1"/>
  <c r="X44" i="1"/>
  <c r="D44" i="1"/>
  <c r="Y43" i="1"/>
  <c r="X43" i="1"/>
  <c r="D43" i="1"/>
  <c r="Y42" i="1"/>
  <c r="X42" i="1"/>
  <c r="D42" i="1"/>
  <c r="Y41" i="1"/>
  <c r="X41" i="1"/>
  <c r="D41" i="1"/>
  <c r="Y40" i="1"/>
  <c r="X40" i="1"/>
  <c r="D40" i="1"/>
  <c r="Y39" i="1"/>
  <c r="X39" i="1"/>
  <c r="D39" i="1"/>
  <c r="Y38" i="1"/>
  <c r="X38" i="1"/>
  <c r="D38" i="1"/>
  <c r="Y37" i="1"/>
  <c r="X37" i="1"/>
  <c r="D37" i="1"/>
  <c r="Y36" i="1"/>
  <c r="X36" i="1"/>
  <c r="D36" i="1"/>
  <c r="Y35" i="1"/>
  <c r="X35" i="1"/>
  <c r="D35" i="1"/>
  <c r="Y34" i="1"/>
  <c r="X34" i="1"/>
  <c r="D34" i="1"/>
  <c r="Y33" i="1"/>
  <c r="X33" i="1"/>
  <c r="D33" i="1"/>
  <c r="Y32" i="1"/>
  <c r="X32" i="1"/>
  <c r="D32" i="1"/>
  <c r="Y31" i="1"/>
  <c r="X31" i="1"/>
  <c r="D31" i="1"/>
  <c r="Y30" i="1"/>
  <c r="X30" i="1"/>
  <c r="D30" i="1"/>
  <c r="Y29" i="1"/>
  <c r="X29" i="1"/>
  <c r="D29" i="1"/>
  <c r="Y28" i="1"/>
  <c r="X28" i="1"/>
  <c r="D28" i="1"/>
  <c r="Y27" i="1"/>
  <c r="X27" i="1"/>
  <c r="D27" i="1"/>
  <c r="Y26" i="1"/>
  <c r="X26" i="1"/>
  <c r="D26" i="1"/>
  <c r="Y25" i="1"/>
  <c r="X25" i="1"/>
  <c r="D25" i="1"/>
  <c r="Y24" i="1"/>
  <c r="X24" i="1"/>
  <c r="D24" i="1"/>
  <c r="Y23" i="1"/>
  <c r="X23" i="1"/>
  <c r="D23" i="1"/>
  <c r="Y22" i="1"/>
  <c r="X22" i="1"/>
  <c r="D22" i="1"/>
  <c r="Y21" i="1"/>
  <c r="X21" i="1"/>
  <c r="D21" i="1"/>
  <c r="Y20" i="1"/>
  <c r="X20" i="1"/>
  <c r="D20" i="1"/>
  <c r="Y19" i="1"/>
  <c r="X19" i="1"/>
  <c r="D19" i="1"/>
  <c r="Y18" i="1"/>
  <c r="X18" i="1"/>
  <c r="D18" i="1"/>
  <c r="Y17" i="1"/>
  <c r="X17" i="1"/>
  <c r="D17" i="1"/>
  <c r="Y16" i="1"/>
  <c r="X16" i="1"/>
  <c r="D16" i="1"/>
  <c r="Y15" i="1"/>
  <c r="X15" i="1"/>
  <c r="D15" i="1"/>
  <c r="Y14" i="1"/>
  <c r="X14" i="1"/>
  <c r="D14" i="1"/>
  <c r="Y13" i="1"/>
  <c r="X13" i="1"/>
  <c r="D13" i="1"/>
  <c r="Y12" i="1"/>
  <c r="X12" i="1"/>
  <c r="D12" i="1"/>
  <c r="Y11" i="1"/>
  <c r="X11" i="1"/>
  <c r="D11" i="1"/>
  <c r="Y10" i="1"/>
  <c r="X10" i="1"/>
  <c r="D10" i="1"/>
  <c r="Y9" i="1"/>
  <c r="X9" i="1"/>
  <c r="D9" i="1"/>
  <c r="Y8" i="1"/>
  <c r="X8" i="1"/>
  <c r="D8" i="1"/>
  <c r="Y7" i="1"/>
  <c r="X7" i="1"/>
  <c r="D7" i="1"/>
  <c r="Y163" i="3"/>
  <c r="X163" i="3"/>
  <c r="W163" i="3"/>
  <c r="Y129" i="3"/>
  <c r="X129" i="3"/>
  <c r="W129" i="3"/>
  <c r="D129" i="3"/>
  <c r="Y115" i="3"/>
  <c r="X115" i="3"/>
  <c r="W115" i="3"/>
  <c r="D115" i="3"/>
  <c r="D107" i="3"/>
  <c r="W107" i="3"/>
  <c r="W104" i="3"/>
  <c r="Y104" i="3"/>
  <c r="X104" i="3"/>
  <c r="D104" i="3"/>
  <c r="Y100" i="3"/>
  <c r="W100" i="3"/>
  <c r="D100" i="3"/>
  <c r="D88" i="3"/>
  <c r="W88" i="3"/>
  <c r="Y88" i="3"/>
  <c r="X88" i="3"/>
  <c r="D163" i="3"/>
  <c r="Y162" i="3"/>
  <c r="X162" i="3"/>
  <c r="W162" i="3"/>
  <c r="D162" i="3"/>
  <c r="Y161" i="3"/>
  <c r="X161" i="3"/>
  <c r="W161" i="3"/>
  <c r="D161" i="3"/>
  <c r="Y160" i="3"/>
  <c r="X160" i="3"/>
  <c r="W160" i="3"/>
  <c r="D160" i="3"/>
  <c r="Y159" i="3"/>
  <c r="X159" i="3"/>
  <c r="W159" i="3"/>
  <c r="D159" i="3"/>
  <c r="Y158" i="3"/>
  <c r="X158" i="3"/>
  <c r="W158" i="3"/>
  <c r="D158" i="3"/>
  <c r="Y157" i="3"/>
  <c r="X157" i="3"/>
  <c r="W157" i="3"/>
  <c r="D157" i="3"/>
  <c r="Y156" i="3"/>
  <c r="X156" i="3"/>
  <c r="W156" i="3"/>
  <c r="D156" i="3"/>
  <c r="Y155" i="3"/>
  <c r="X155" i="3"/>
  <c r="W155" i="3"/>
  <c r="D155" i="3"/>
  <c r="Y154" i="3"/>
  <c r="X154" i="3"/>
  <c r="W154" i="3"/>
  <c r="D154" i="3"/>
  <c r="Y153" i="3"/>
  <c r="X153" i="3"/>
  <c r="W153" i="3"/>
  <c r="D153" i="3"/>
  <c r="Y152" i="3"/>
  <c r="X152" i="3"/>
  <c r="W152" i="3"/>
  <c r="D152" i="3"/>
  <c r="Y151" i="3"/>
  <c r="X151" i="3"/>
  <c r="W151" i="3"/>
  <c r="D151" i="3"/>
  <c r="Y150" i="3"/>
  <c r="X150" i="3"/>
  <c r="W150" i="3"/>
  <c r="D150" i="3"/>
  <c r="Y149" i="3"/>
  <c r="X149" i="3"/>
  <c r="W149" i="3"/>
  <c r="D149" i="3"/>
  <c r="Y148" i="3"/>
  <c r="X148" i="3"/>
  <c r="W148" i="3"/>
  <c r="D148" i="3"/>
  <c r="Y147" i="3"/>
  <c r="X147" i="3"/>
  <c r="W147" i="3"/>
  <c r="D147" i="3"/>
  <c r="Y146" i="3"/>
  <c r="X146" i="3"/>
  <c r="W146" i="3"/>
  <c r="D146" i="3"/>
  <c r="Y145" i="3"/>
  <c r="X145" i="3"/>
  <c r="W145" i="3"/>
  <c r="D145" i="3"/>
  <c r="Y144" i="3"/>
  <c r="X144" i="3"/>
  <c r="W144" i="3"/>
  <c r="D144" i="3"/>
  <c r="Y143" i="3"/>
  <c r="X143" i="3"/>
  <c r="W143" i="3"/>
  <c r="D143" i="3"/>
  <c r="Y142" i="3"/>
  <c r="X142" i="3"/>
  <c r="W142" i="3"/>
  <c r="D142" i="3"/>
  <c r="Y141" i="3"/>
  <c r="X141" i="3"/>
  <c r="W141" i="3"/>
  <c r="D141" i="3"/>
  <c r="Y140" i="3"/>
  <c r="X140" i="3"/>
  <c r="W140" i="3"/>
  <c r="D140" i="3"/>
  <c r="Y139" i="3"/>
  <c r="X139" i="3"/>
  <c r="W139" i="3"/>
  <c r="D139" i="3"/>
  <c r="Y138" i="3"/>
  <c r="X138" i="3"/>
  <c r="W138" i="3"/>
  <c r="D138" i="3"/>
  <c r="Y137" i="3"/>
  <c r="X137" i="3"/>
  <c r="W137" i="3"/>
  <c r="D137" i="3"/>
  <c r="Y136" i="3"/>
  <c r="X136" i="3"/>
  <c r="W136" i="3"/>
  <c r="D136" i="3"/>
  <c r="Y135" i="3"/>
  <c r="X135" i="3"/>
  <c r="W135" i="3"/>
  <c r="D135" i="3"/>
  <c r="Y134" i="3"/>
  <c r="X134" i="3"/>
  <c r="W134" i="3"/>
  <c r="D134" i="3"/>
  <c r="Y133" i="3"/>
  <c r="X133" i="3"/>
  <c r="W133" i="3"/>
  <c r="D133" i="3"/>
  <c r="Y132" i="3"/>
  <c r="X132" i="3"/>
  <c r="W132" i="3"/>
  <c r="D132" i="3"/>
  <c r="Y131" i="3"/>
  <c r="X131" i="3"/>
  <c r="W131" i="3"/>
  <c r="D131" i="3"/>
  <c r="Y130" i="3"/>
  <c r="X130" i="3"/>
  <c r="W130" i="3"/>
  <c r="D130" i="3"/>
  <c r="Y128" i="3"/>
  <c r="X128" i="3"/>
  <c r="W128" i="3"/>
  <c r="D128" i="3"/>
  <c r="Y127" i="3"/>
  <c r="X127" i="3"/>
  <c r="W127" i="3"/>
  <c r="D127" i="3"/>
  <c r="Y126" i="3"/>
  <c r="X126" i="3"/>
  <c r="W126" i="3"/>
  <c r="D126" i="3"/>
  <c r="Y125" i="3"/>
  <c r="X125" i="3"/>
  <c r="W125" i="3"/>
  <c r="D125" i="3"/>
  <c r="Y124" i="3"/>
  <c r="X124" i="3"/>
  <c r="W124" i="3"/>
  <c r="D124" i="3"/>
  <c r="Y123" i="3"/>
  <c r="X123" i="3"/>
  <c r="W123" i="3"/>
  <c r="D123" i="3"/>
  <c r="Y122" i="3"/>
  <c r="X122" i="3"/>
  <c r="W122" i="3"/>
  <c r="D122" i="3"/>
  <c r="Y121" i="3"/>
  <c r="X121" i="3"/>
  <c r="W121" i="3"/>
  <c r="D121" i="3"/>
  <c r="Y120" i="3"/>
  <c r="X120" i="3"/>
  <c r="W120" i="3"/>
  <c r="D120" i="3"/>
  <c r="Y119" i="3"/>
  <c r="X119" i="3"/>
  <c r="W119" i="3"/>
  <c r="D119" i="3"/>
  <c r="Y118" i="3"/>
  <c r="X118" i="3"/>
  <c r="W118" i="3"/>
  <c r="D118" i="3"/>
  <c r="Y117" i="3"/>
  <c r="X117" i="3"/>
  <c r="W117" i="3"/>
  <c r="D117" i="3"/>
  <c r="Y116" i="3"/>
  <c r="X116" i="3"/>
  <c r="W116" i="3"/>
  <c r="D116" i="3"/>
  <c r="Y114" i="3"/>
  <c r="X114" i="3"/>
  <c r="W114" i="3"/>
  <c r="D114" i="3"/>
  <c r="Y113" i="3"/>
  <c r="W113" i="3"/>
  <c r="Q113" i="3"/>
  <c r="D113" i="3" s="1"/>
  <c r="Y112" i="3"/>
  <c r="X112" i="3"/>
  <c r="W112" i="3"/>
  <c r="D112" i="3"/>
  <c r="Y111" i="3"/>
  <c r="X111" i="3"/>
  <c r="W111" i="3"/>
  <c r="D111" i="3"/>
  <c r="Y110" i="3"/>
  <c r="X110" i="3"/>
  <c r="W110" i="3"/>
  <c r="D110" i="3"/>
  <c r="Y109" i="3"/>
  <c r="X109" i="3"/>
  <c r="W109" i="3"/>
  <c r="D109" i="3"/>
  <c r="Y108" i="3"/>
  <c r="X108" i="3"/>
  <c r="W108" i="3"/>
  <c r="D108" i="3"/>
  <c r="Y106" i="3"/>
  <c r="X106" i="3"/>
  <c r="W106" i="3"/>
  <c r="D106" i="3"/>
  <c r="Y105" i="3"/>
  <c r="X105" i="3"/>
  <c r="W105" i="3"/>
  <c r="D105" i="3"/>
  <c r="Y103" i="3"/>
  <c r="X103" i="3"/>
  <c r="W103" i="3"/>
  <c r="D103" i="3"/>
  <c r="Y102" i="3"/>
  <c r="X102" i="3"/>
  <c r="W102" i="3"/>
  <c r="D102" i="3"/>
  <c r="Y101" i="3"/>
  <c r="X101" i="3"/>
  <c r="W101" i="3"/>
  <c r="D101" i="3"/>
  <c r="Y99" i="3"/>
  <c r="X99" i="3"/>
  <c r="W99" i="3"/>
  <c r="D99" i="3"/>
  <c r="Y98" i="3"/>
  <c r="X98" i="3"/>
  <c r="W98" i="3"/>
  <c r="D98" i="3"/>
  <c r="Y97" i="3"/>
  <c r="X97" i="3"/>
  <c r="W97" i="3"/>
  <c r="D97" i="3"/>
  <c r="Y96" i="3"/>
  <c r="X96" i="3"/>
  <c r="W96" i="3"/>
  <c r="D96" i="3"/>
  <c r="Y95" i="3"/>
  <c r="X95" i="3"/>
  <c r="W95" i="3"/>
  <c r="D95" i="3"/>
  <c r="Y94" i="3"/>
  <c r="X94" i="3"/>
  <c r="W94" i="3"/>
  <c r="D94" i="3"/>
  <c r="Y93" i="3"/>
  <c r="X93" i="3"/>
  <c r="W93" i="3"/>
  <c r="D93" i="3"/>
  <c r="Y92" i="3"/>
  <c r="X92" i="3"/>
  <c r="W92" i="3"/>
  <c r="D92" i="3"/>
  <c r="Y91" i="3"/>
  <c r="X91" i="3"/>
  <c r="W91" i="3"/>
  <c r="D91" i="3"/>
  <c r="Y90" i="3"/>
  <c r="X90" i="3"/>
  <c r="W90" i="3"/>
  <c r="D90" i="3"/>
  <c r="Y89" i="3"/>
  <c r="X89" i="3"/>
  <c r="W89" i="3"/>
  <c r="D89" i="3"/>
  <c r="Y87" i="3"/>
  <c r="X87" i="3"/>
  <c r="W87" i="3"/>
  <c r="D87" i="3"/>
  <c r="Y86" i="3"/>
  <c r="X86" i="3"/>
  <c r="W86" i="3"/>
  <c r="D86" i="3"/>
  <c r="Y85" i="3"/>
  <c r="X85" i="3"/>
  <c r="W85" i="3"/>
  <c r="D85" i="3"/>
  <c r="Y84" i="3"/>
  <c r="X84" i="3"/>
  <c r="W84" i="3"/>
  <c r="D84" i="3"/>
  <c r="Y83" i="3"/>
  <c r="X83" i="3"/>
  <c r="W83" i="3"/>
  <c r="D83" i="3"/>
  <c r="Y82" i="3"/>
  <c r="X82" i="3"/>
  <c r="W82" i="3"/>
  <c r="D82" i="3"/>
  <c r="Y81" i="3"/>
  <c r="X81" i="3"/>
  <c r="W81" i="3"/>
  <c r="D81" i="3"/>
  <c r="Y80" i="3"/>
  <c r="X80" i="3"/>
  <c r="W80" i="3"/>
  <c r="D80" i="3"/>
  <c r="Y79" i="3"/>
  <c r="X79" i="3"/>
  <c r="W79" i="3"/>
  <c r="D79" i="3"/>
  <c r="Y78" i="3"/>
  <c r="X78" i="3"/>
  <c r="W78" i="3"/>
  <c r="D78" i="3"/>
  <c r="Y77" i="3"/>
  <c r="X77" i="3"/>
  <c r="W77" i="3"/>
  <c r="D77" i="3"/>
  <c r="Y76" i="3"/>
  <c r="X76" i="3"/>
  <c r="W76" i="3"/>
  <c r="D76" i="3"/>
  <c r="Y75" i="3"/>
  <c r="X75" i="3"/>
  <c r="W75" i="3"/>
  <c r="D75" i="3"/>
  <c r="Y74" i="3"/>
  <c r="X74" i="3"/>
  <c r="W74" i="3"/>
  <c r="D74" i="3"/>
  <c r="Y73" i="3"/>
  <c r="X73" i="3"/>
  <c r="W73" i="3"/>
  <c r="D73" i="3"/>
  <c r="Y72" i="3"/>
  <c r="X72" i="3"/>
  <c r="W72" i="3"/>
  <c r="D72" i="3"/>
  <c r="Y71" i="3"/>
  <c r="X71" i="3"/>
  <c r="W71" i="3"/>
  <c r="D71" i="3"/>
  <c r="Y69" i="3"/>
  <c r="X69" i="3"/>
  <c r="W69" i="3"/>
  <c r="D69" i="3"/>
  <c r="Y68" i="3"/>
  <c r="X68" i="3"/>
  <c r="W68" i="3"/>
  <c r="D68" i="3"/>
  <c r="Y67" i="3"/>
  <c r="X67" i="3"/>
  <c r="W67" i="3"/>
  <c r="D67" i="3"/>
  <c r="Y66" i="3"/>
  <c r="X66" i="3"/>
  <c r="W66" i="3"/>
  <c r="D66" i="3"/>
  <c r="Y65" i="3"/>
  <c r="X65" i="3"/>
  <c r="W65" i="3"/>
  <c r="D65" i="3"/>
  <c r="Y64" i="3"/>
  <c r="X64" i="3"/>
  <c r="W64" i="3"/>
  <c r="D64" i="3"/>
  <c r="Y63" i="3"/>
  <c r="X63" i="3"/>
  <c r="W63" i="3"/>
  <c r="D63" i="3"/>
  <c r="Y62" i="3"/>
  <c r="X62" i="3"/>
  <c r="W62" i="3"/>
  <c r="D62" i="3"/>
  <c r="Y61" i="3"/>
  <c r="X61" i="3"/>
  <c r="W61" i="3"/>
  <c r="D61" i="3"/>
  <c r="Y60" i="3"/>
  <c r="X60" i="3"/>
  <c r="W60" i="3"/>
  <c r="D60" i="3"/>
  <c r="Y59" i="3"/>
  <c r="X59" i="3"/>
  <c r="W59" i="3"/>
  <c r="D59" i="3"/>
  <c r="Y58" i="3"/>
  <c r="X58" i="3"/>
  <c r="W58" i="3"/>
  <c r="D58" i="3"/>
  <c r="Y57" i="3"/>
  <c r="X57" i="3"/>
  <c r="W57" i="3"/>
  <c r="D57" i="3"/>
  <c r="Y56" i="3"/>
  <c r="X56" i="3"/>
  <c r="W56" i="3"/>
  <c r="D56" i="3"/>
  <c r="Y55" i="3"/>
  <c r="X55" i="3"/>
  <c r="W55" i="3"/>
  <c r="D55" i="3"/>
  <c r="Y54" i="3"/>
  <c r="X54" i="3"/>
  <c r="W54" i="3"/>
  <c r="D54" i="3"/>
  <c r="Y53" i="3"/>
  <c r="X53" i="3"/>
  <c r="W53" i="3"/>
  <c r="D53" i="3"/>
  <c r="Y52" i="3"/>
  <c r="X52" i="3"/>
  <c r="W52" i="3"/>
  <c r="D52" i="3"/>
  <c r="Y51" i="3"/>
  <c r="X51" i="3"/>
  <c r="W51" i="3"/>
  <c r="D51" i="3"/>
  <c r="Y50" i="3"/>
  <c r="X50" i="3"/>
  <c r="W50" i="3"/>
  <c r="D50" i="3"/>
  <c r="Y49" i="3"/>
  <c r="X49" i="3"/>
  <c r="W49" i="3"/>
  <c r="D49" i="3"/>
  <c r="Y48" i="3"/>
  <c r="X48" i="3"/>
  <c r="W48" i="3"/>
  <c r="D48" i="3"/>
  <c r="Y47" i="3"/>
  <c r="X47" i="3"/>
  <c r="W47" i="3"/>
  <c r="D47" i="3"/>
  <c r="Y46" i="3"/>
  <c r="X46" i="3"/>
  <c r="W46" i="3"/>
  <c r="D46" i="3"/>
  <c r="Y45" i="3"/>
  <c r="X45" i="3"/>
  <c r="W45" i="3"/>
  <c r="D45" i="3"/>
  <c r="Y44" i="3"/>
  <c r="X44" i="3"/>
  <c r="W44" i="3"/>
  <c r="D44" i="3"/>
  <c r="Y43" i="3"/>
  <c r="X43" i="3"/>
  <c r="W43" i="3"/>
  <c r="D43" i="3"/>
  <c r="Y42" i="3"/>
  <c r="X42" i="3"/>
  <c r="W42" i="3"/>
  <c r="D42" i="3"/>
  <c r="Y41" i="3"/>
  <c r="X41" i="3"/>
  <c r="W41" i="3"/>
  <c r="D41" i="3"/>
  <c r="Y40" i="3"/>
  <c r="X40" i="3"/>
  <c r="W40" i="3"/>
  <c r="D40" i="3"/>
  <c r="Y39" i="3"/>
  <c r="X39" i="3"/>
  <c r="W39" i="3"/>
  <c r="D39" i="3"/>
  <c r="Y38" i="3"/>
  <c r="X38" i="3"/>
  <c r="W38" i="3"/>
  <c r="D38" i="3"/>
  <c r="Y37" i="3"/>
  <c r="X37" i="3"/>
  <c r="W37" i="3"/>
  <c r="D37" i="3"/>
  <c r="Y36" i="3"/>
  <c r="X36" i="3"/>
  <c r="W36" i="3"/>
  <c r="D36" i="3"/>
  <c r="Y35" i="3"/>
  <c r="X35" i="3"/>
  <c r="W35" i="3"/>
  <c r="D35" i="3"/>
  <c r="Y34" i="3"/>
  <c r="X34" i="3"/>
  <c r="W34" i="3"/>
  <c r="D34" i="3"/>
  <c r="Y33" i="3"/>
  <c r="X33" i="3"/>
  <c r="W33" i="3"/>
  <c r="D33" i="3"/>
  <c r="Y32" i="3"/>
  <c r="X32" i="3"/>
  <c r="W32" i="3"/>
  <c r="D32" i="3"/>
  <c r="Y31" i="3"/>
  <c r="X31" i="3"/>
  <c r="W31" i="3"/>
  <c r="D31" i="3"/>
  <c r="Y30" i="3"/>
  <c r="X30" i="3"/>
  <c r="W30" i="3"/>
  <c r="D30" i="3"/>
  <c r="Y29" i="3"/>
  <c r="X29" i="3"/>
  <c r="W29" i="3"/>
  <c r="D29" i="3"/>
  <c r="Y28" i="3"/>
  <c r="X28" i="3"/>
  <c r="W28" i="3"/>
  <c r="D28" i="3"/>
  <c r="Y27" i="3"/>
  <c r="X27" i="3"/>
  <c r="W27" i="3"/>
  <c r="D27" i="3"/>
  <c r="Y26" i="3"/>
  <c r="X26" i="3"/>
  <c r="W26" i="3"/>
  <c r="D26" i="3"/>
  <c r="Y25" i="3"/>
  <c r="X25" i="3"/>
  <c r="W25" i="3"/>
  <c r="D25" i="3"/>
  <c r="Y24" i="3"/>
  <c r="X24" i="3"/>
  <c r="W24" i="3"/>
  <c r="D24" i="3"/>
  <c r="Y23" i="3"/>
  <c r="X23" i="3"/>
  <c r="W23" i="3"/>
  <c r="D23" i="3"/>
  <c r="Y22" i="3"/>
  <c r="X22" i="3"/>
  <c r="W22" i="3"/>
  <c r="D22" i="3"/>
  <c r="Y21" i="3"/>
  <c r="X21" i="3"/>
  <c r="W21" i="3"/>
  <c r="D21" i="3"/>
  <c r="Y20" i="3"/>
  <c r="X20" i="3"/>
  <c r="W20" i="3"/>
  <c r="D20" i="3"/>
  <c r="Y19" i="3"/>
  <c r="X19" i="3"/>
  <c r="W19" i="3"/>
  <c r="D19" i="3"/>
  <c r="Y18" i="3"/>
  <c r="X18" i="3"/>
  <c r="W18" i="3"/>
  <c r="D18" i="3"/>
  <c r="Y17" i="3"/>
  <c r="X17" i="3"/>
  <c r="W17" i="3"/>
  <c r="D17" i="3"/>
  <c r="Y16" i="3"/>
  <c r="X16" i="3"/>
  <c r="W16" i="3"/>
  <c r="D16" i="3"/>
  <c r="Y15" i="3"/>
  <c r="X15" i="3"/>
  <c r="W15" i="3"/>
  <c r="D15" i="3"/>
  <c r="Y14" i="3"/>
  <c r="X14" i="3"/>
  <c r="W14" i="3"/>
  <c r="D14" i="3"/>
  <c r="Y13" i="3"/>
  <c r="X13" i="3"/>
  <c r="W13" i="3"/>
  <c r="D13" i="3"/>
  <c r="Y12" i="3"/>
  <c r="X12" i="3"/>
  <c r="W12" i="3"/>
  <c r="D12" i="3"/>
  <c r="Y11" i="3"/>
  <c r="X11" i="3"/>
  <c r="W11" i="3"/>
  <c r="D11" i="3"/>
  <c r="Y10" i="3"/>
  <c r="X10" i="3"/>
  <c r="W10" i="3"/>
  <c r="D10" i="3"/>
  <c r="Y9" i="3"/>
  <c r="X9" i="3"/>
  <c r="W9" i="3"/>
  <c r="D9" i="3"/>
  <c r="Y8" i="3"/>
  <c r="X8" i="3"/>
  <c r="W8" i="3"/>
  <c r="D8" i="3"/>
  <c r="Y7" i="3"/>
  <c r="X7" i="3"/>
  <c r="W7" i="3"/>
  <c r="D7" i="3"/>
  <c r="D2" i="1"/>
  <c r="D2" i="6" s="1"/>
  <c r="Z2" i="6" s="1"/>
  <c r="Y6" i="3"/>
  <c r="U3" i="3"/>
  <c r="R3" i="3"/>
  <c r="X6" i="3"/>
  <c r="N3" i="3"/>
  <c r="K3" i="3"/>
  <c r="I3" i="3"/>
  <c r="G3" i="3"/>
  <c r="F3" i="3"/>
  <c r="O3" i="3"/>
  <c r="W6" i="3"/>
  <c r="D6" i="3"/>
  <c r="V5" i="3"/>
  <c r="U5" i="3"/>
  <c r="T5" i="3"/>
  <c r="S5" i="3"/>
  <c r="R5" i="3"/>
  <c r="P5" i="3"/>
  <c r="O5" i="3"/>
  <c r="N5" i="3"/>
  <c r="M5" i="3"/>
  <c r="L5" i="3"/>
  <c r="K5" i="3"/>
  <c r="J5" i="3"/>
  <c r="I5" i="3"/>
  <c r="H5" i="3"/>
  <c r="G5" i="3"/>
  <c r="F5" i="3"/>
  <c r="E5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T3" i="3"/>
  <c r="S3" i="3"/>
  <c r="P3" i="3"/>
  <c r="M3" i="3"/>
  <c r="L3" i="3"/>
  <c r="J3" i="3"/>
  <c r="H3" i="3"/>
  <c r="E3" i="3"/>
  <c r="C19" i="2"/>
  <c r="H19" i="2" s="1"/>
  <c r="C18" i="2"/>
  <c r="H18" i="2" s="1"/>
  <c r="C17" i="2"/>
  <c r="H17" i="2" s="1"/>
  <c r="C16" i="2"/>
  <c r="H16" i="2" s="1"/>
  <c r="C15" i="2"/>
  <c r="H15" i="2" s="1"/>
  <c r="C14" i="2"/>
  <c r="H14" i="2" s="1"/>
  <c r="C13" i="2"/>
  <c r="H13" i="2" s="1"/>
  <c r="C12" i="2"/>
  <c r="H12" i="2" s="1"/>
  <c r="C11" i="2"/>
  <c r="H11" i="2" s="1"/>
  <c r="C10" i="2"/>
  <c r="H10" i="2" s="1"/>
  <c r="C9" i="2"/>
  <c r="H9" i="2" s="1"/>
  <c r="C8" i="2"/>
  <c r="C7" i="2"/>
  <c r="C6" i="2"/>
  <c r="C5" i="2"/>
  <c r="C4" i="2"/>
  <c r="C2" i="2"/>
  <c r="I3" i="1"/>
  <c r="K3" i="1"/>
  <c r="L3" i="1"/>
  <c r="M3" i="1"/>
  <c r="N3" i="1"/>
  <c r="P3" i="1"/>
  <c r="R3" i="1"/>
  <c r="S3" i="1"/>
  <c r="X3" i="1" s="1"/>
  <c r="T3" i="1"/>
  <c r="U3" i="1"/>
  <c r="V3" i="1"/>
  <c r="Y3" i="1" s="1"/>
  <c r="X6" i="1"/>
  <c r="C22" i="2" s="1"/>
  <c r="C21" i="2"/>
  <c r="F5" i="1"/>
  <c r="E3" i="2" s="1"/>
  <c r="G5" i="1"/>
  <c r="E4" i="2" s="1"/>
  <c r="H5" i="1"/>
  <c r="I5" i="1"/>
  <c r="E6" i="2" s="1"/>
  <c r="J6" i="2" s="1"/>
  <c r="E7" i="2"/>
  <c r="K5" i="1"/>
  <c r="E8" i="2" s="1"/>
  <c r="J8" i="2" s="1"/>
  <c r="L5" i="1"/>
  <c r="E9" i="2" s="1"/>
  <c r="J9" i="2" s="1"/>
  <c r="M5" i="1"/>
  <c r="E10" i="2" s="1"/>
  <c r="J10" i="2" s="1"/>
  <c r="N5" i="1"/>
  <c r="E11" i="2" s="1"/>
  <c r="J11" i="2" s="1"/>
  <c r="P5" i="1"/>
  <c r="E13" i="2" s="1"/>
  <c r="J13" i="2" s="1"/>
  <c r="R5" i="1"/>
  <c r="E15" i="2" s="1"/>
  <c r="J15" i="2" s="1"/>
  <c r="S5" i="1"/>
  <c r="T5" i="1"/>
  <c r="E17" i="2" s="1"/>
  <c r="U5" i="1"/>
  <c r="V5" i="1"/>
  <c r="D2" i="2"/>
  <c r="F4" i="1"/>
  <c r="G4" i="1"/>
  <c r="H4" i="1"/>
  <c r="I4" i="1"/>
  <c r="D6" i="2" s="1"/>
  <c r="D7" i="2"/>
  <c r="K4" i="1"/>
  <c r="L4" i="1"/>
  <c r="D9" i="2" s="1"/>
  <c r="I9" i="2" s="1"/>
  <c r="M4" i="1"/>
  <c r="D10" i="2" s="1"/>
  <c r="N4" i="1"/>
  <c r="D11" i="2" s="1"/>
  <c r="I11" i="2" s="1"/>
  <c r="P4" i="1"/>
  <c r="D13" i="2" s="1"/>
  <c r="Q4" i="1"/>
  <c r="R4" i="1"/>
  <c r="S4" i="1"/>
  <c r="T4" i="1"/>
  <c r="U4" i="1"/>
  <c r="V4" i="1"/>
  <c r="D6" i="1"/>
  <c r="D6" i="6" s="1"/>
  <c r="Z6" i="6" s="1"/>
  <c r="Y6" i="1"/>
  <c r="C23" i="2" s="1"/>
  <c r="E2" i="2"/>
  <c r="B23" i="2"/>
  <c r="X4" i="1" l="1"/>
  <c r="D3" i="2"/>
  <c r="F3" i="2" s="1"/>
  <c r="F4" i="6"/>
  <c r="D101" i="6"/>
  <c r="Z101" i="6" s="1"/>
  <c r="D102" i="6"/>
  <c r="Z102" i="6" s="1"/>
  <c r="D103" i="6"/>
  <c r="Z103" i="6" s="1"/>
  <c r="D104" i="6"/>
  <c r="D105" i="6"/>
  <c r="Z105" i="6" s="1"/>
  <c r="D106" i="6"/>
  <c r="Z106" i="6" s="1"/>
  <c r="D107" i="6"/>
  <c r="D7" i="6"/>
  <c r="D9" i="6"/>
  <c r="Z9" i="6" s="1"/>
  <c r="D10" i="6"/>
  <c r="Z10" i="6" s="1"/>
  <c r="D11" i="6"/>
  <c r="Z11" i="6" s="1"/>
  <c r="D12" i="6"/>
  <c r="Z12" i="6" s="1"/>
  <c r="D13" i="6"/>
  <c r="Z13" i="6" s="1"/>
  <c r="D14" i="6"/>
  <c r="Z14" i="6" s="1"/>
  <c r="D15" i="6"/>
  <c r="Z15" i="6" s="1"/>
  <c r="D16" i="6"/>
  <c r="Z16" i="6" s="1"/>
  <c r="D17" i="6"/>
  <c r="Z17" i="6" s="1"/>
  <c r="D18" i="6"/>
  <c r="Z18" i="6" s="1"/>
  <c r="D19" i="6"/>
  <c r="Z19" i="6" s="1"/>
  <c r="D20" i="6"/>
  <c r="Z20" i="6" s="1"/>
  <c r="D21" i="6"/>
  <c r="Z21" i="6" s="1"/>
  <c r="D22" i="6"/>
  <c r="Z22" i="6" s="1"/>
  <c r="D23" i="6"/>
  <c r="Z23" i="6" s="1"/>
  <c r="D24" i="6"/>
  <c r="Z24" i="6" s="1"/>
  <c r="D25" i="6"/>
  <c r="Z25" i="6" s="1"/>
  <c r="D26" i="6"/>
  <c r="Z26" i="6" s="1"/>
  <c r="D27" i="6"/>
  <c r="Z27" i="6" s="1"/>
  <c r="D28" i="6"/>
  <c r="Z28" i="6" s="1"/>
  <c r="D29" i="6"/>
  <c r="Z29" i="6" s="1"/>
  <c r="D30" i="6"/>
  <c r="Z30" i="6" s="1"/>
  <c r="D31" i="6"/>
  <c r="Z31" i="6" s="1"/>
  <c r="D32" i="6"/>
  <c r="Z32" i="6" s="1"/>
  <c r="D33" i="6"/>
  <c r="Z33" i="6" s="1"/>
  <c r="D34" i="6"/>
  <c r="Z34" i="6" s="1"/>
  <c r="D35" i="6"/>
  <c r="Z35" i="6" s="1"/>
  <c r="D36" i="6"/>
  <c r="Z36" i="6" s="1"/>
  <c r="D37" i="6"/>
  <c r="Z37" i="6" s="1"/>
  <c r="D38" i="6"/>
  <c r="Z38" i="6" s="1"/>
  <c r="D39" i="6"/>
  <c r="Z39" i="6" s="1"/>
  <c r="D40" i="6"/>
  <c r="Z40" i="6" s="1"/>
  <c r="D41" i="6"/>
  <c r="Z41" i="6" s="1"/>
  <c r="D42" i="6"/>
  <c r="Z42" i="6" s="1"/>
  <c r="D43" i="6"/>
  <c r="Z43" i="6" s="1"/>
  <c r="D44" i="6"/>
  <c r="Z44" i="6" s="1"/>
  <c r="D45" i="6"/>
  <c r="Z45" i="6" s="1"/>
  <c r="D46" i="6"/>
  <c r="Z46" i="6" s="1"/>
  <c r="D47" i="6"/>
  <c r="Z47" i="6" s="1"/>
  <c r="D48" i="6"/>
  <c r="Z48" i="6" s="1"/>
  <c r="D49" i="6"/>
  <c r="Z49" i="6" s="1"/>
  <c r="D50" i="6"/>
  <c r="Z50" i="6" s="1"/>
  <c r="D51" i="6"/>
  <c r="Z51" i="6" s="1"/>
  <c r="D52" i="6"/>
  <c r="Z52" i="6" s="1"/>
  <c r="D53" i="6"/>
  <c r="Z53" i="6" s="1"/>
  <c r="D54" i="6"/>
  <c r="Z54" i="6" s="1"/>
  <c r="D55" i="6"/>
  <c r="Z55" i="6" s="1"/>
  <c r="D56" i="6"/>
  <c r="Z56" i="6" s="1"/>
  <c r="D57" i="6"/>
  <c r="Z57" i="6" s="1"/>
  <c r="D58" i="6"/>
  <c r="Z58" i="6" s="1"/>
  <c r="D59" i="6"/>
  <c r="Z59" i="6" s="1"/>
  <c r="D60" i="6"/>
  <c r="Z60" i="6" s="1"/>
  <c r="D61" i="6"/>
  <c r="Z61" i="6" s="1"/>
  <c r="D62" i="6"/>
  <c r="Z62" i="6" s="1"/>
  <c r="D63" i="6"/>
  <c r="Z63" i="6" s="1"/>
  <c r="D64" i="6"/>
  <c r="Z64" i="6" s="1"/>
  <c r="D65" i="6"/>
  <c r="Z65" i="6" s="1"/>
  <c r="D66" i="6"/>
  <c r="Z66" i="6" s="1"/>
  <c r="D67" i="6"/>
  <c r="Z67" i="6" s="1"/>
  <c r="D68" i="6"/>
  <c r="Z68" i="6" s="1"/>
  <c r="D69" i="6"/>
  <c r="Z69" i="6" s="1"/>
  <c r="D71" i="6"/>
  <c r="Z71" i="6" s="1"/>
  <c r="D72" i="6"/>
  <c r="Z72" i="6" s="1"/>
  <c r="D73" i="6"/>
  <c r="Z73" i="6" s="1"/>
  <c r="D74" i="6"/>
  <c r="Z74" i="6" s="1"/>
  <c r="D75" i="6"/>
  <c r="Z75" i="6" s="1"/>
  <c r="D76" i="6"/>
  <c r="Z76" i="6" s="1"/>
  <c r="D77" i="6"/>
  <c r="Z77" i="6" s="1"/>
  <c r="D78" i="6"/>
  <c r="Z78" i="6" s="1"/>
  <c r="D79" i="6"/>
  <c r="Z79" i="6" s="1"/>
  <c r="D80" i="6"/>
  <c r="Z80" i="6" s="1"/>
  <c r="D81" i="6"/>
  <c r="Z81" i="6" s="1"/>
  <c r="D82" i="6"/>
  <c r="Z82" i="6" s="1"/>
  <c r="D83" i="6"/>
  <c r="Z83" i="6" s="1"/>
  <c r="D84" i="6"/>
  <c r="Z84" i="6" s="1"/>
  <c r="D85" i="6"/>
  <c r="Z85" i="6" s="1"/>
  <c r="D86" i="6"/>
  <c r="Z86" i="6" s="1"/>
  <c r="D87" i="6"/>
  <c r="Z87" i="6" s="1"/>
  <c r="D88" i="6"/>
  <c r="D89" i="6"/>
  <c r="Z89" i="6" s="1"/>
  <c r="D90" i="6"/>
  <c r="Z90" i="6" s="1"/>
  <c r="D91" i="6"/>
  <c r="Z91" i="6" s="1"/>
  <c r="D92" i="6"/>
  <c r="Z92" i="6" s="1"/>
  <c r="D93" i="6"/>
  <c r="Z93" i="6" s="1"/>
  <c r="D94" i="6"/>
  <c r="Z94" i="6" s="1"/>
  <c r="D95" i="6"/>
  <c r="Z95" i="6" s="1"/>
  <c r="D96" i="6"/>
  <c r="Z96" i="6" s="1"/>
  <c r="D97" i="6"/>
  <c r="Z97" i="6" s="1"/>
  <c r="D98" i="6"/>
  <c r="Z98" i="6" s="1"/>
  <c r="D99" i="6"/>
  <c r="Z99" i="6" s="1"/>
  <c r="D100" i="6"/>
  <c r="D114" i="6"/>
  <c r="Z114" i="6" s="1"/>
  <c r="D115" i="6"/>
  <c r="D116" i="6"/>
  <c r="Z116" i="6" s="1"/>
  <c r="D117" i="6"/>
  <c r="Z117" i="6" s="1"/>
  <c r="D118" i="6"/>
  <c r="Z118" i="6" s="1"/>
  <c r="D119" i="6"/>
  <c r="Z119" i="6" s="1"/>
  <c r="D120" i="6"/>
  <c r="Z120" i="6" s="1"/>
  <c r="D121" i="6"/>
  <c r="Z121" i="6" s="1"/>
  <c r="D122" i="6"/>
  <c r="Z122" i="6" s="1"/>
  <c r="D123" i="6"/>
  <c r="Z123" i="6" s="1"/>
  <c r="D124" i="6"/>
  <c r="Z124" i="6" s="1"/>
  <c r="D125" i="6"/>
  <c r="Z125" i="6" s="1"/>
  <c r="D126" i="6"/>
  <c r="Z126" i="6" s="1"/>
  <c r="D127" i="6"/>
  <c r="Z127" i="6" s="1"/>
  <c r="D128" i="6"/>
  <c r="Z128" i="6" s="1"/>
  <c r="D129" i="6"/>
  <c r="D130" i="6"/>
  <c r="Z130" i="6" s="1"/>
  <c r="D131" i="6"/>
  <c r="Z131" i="6" s="1"/>
  <c r="D132" i="6"/>
  <c r="Z132" i="6" s="1"/>
  <c r="D133" i="6"/>
  <c r="Z133" i="6" s="1"/>
  <c r="D134" i="6"/>
  <c r="Z134" i="6" s="1"/>
  <c r="D135" i="6"/>
  <c r="Z135" i="6" s="1"/>
  <c r="D136" i="6"/>
  <c r="Z136" i="6" s="1"/>
  <c r="D137" i="6"/>
  <c r="Z137" i="6" s="1"/>
  <c r="D138" i="6"/>
  <c r="Z138" i="6" s="1"/>
  <c r="D139" i="6"/>
  <c r="Z139" i="6" s="1"/>
  <c r="D140" i="6"/>
  <c r="Z140" i="6" s="1"/>
  <c r="D141" i="6"/>
  <c r="Z141" i="6" s="1"/>
  <c r="D142" i="6"/>
  <c r="Z142" i="6" s="1"/>
  <c r="D143" i="6"/>
  <c r="Z143" i="6" s="1"/>
  <c r="D144" i="6"/>
  <c r="Z144" i="6" s="1"/>
  <c r="D145" i="6"/>
  <c r="Z145" i="6" s="1"/>
  <c r="D146" i="6"/>
  <c r="Z146" i="6" s="1"/>
  <c r="D147" i="6"/>
  <c r="Z147" i="6" s="1"/>
  <c r="D148" i="6"/>
  <c r="Z148" i="6" s="1"/>
  <c r="D149" i="6"/>
  <c r="Z149" i="6" s="1"/>
  <c r="D150" i="6"/>
  <c r="Z150" i="6" s="1"/>
  <c r="D151" i="6"/>
  <c r="Z151" i="6" s="1"/>
  <c r="D152" i="6"/>
  <c r="Z152" i="6" s="1"/>
  <c r="D153" i="6"/>
  <c r="Z153" i="6" s="1"/>
  <c r="D154" i="6"/>
  <c r="Z154" i="6" s="1"/>
  <c r="D155" i="6"/>
  <c r="Z155" i="6" s="1"/>
  <c r="D156" i="6"/>
  <c r="Z156" i="6" s="1"/>
  <c r="D157" i="6"/>
  <c r="Z157" i="6" s="1"/>
  <c r="D158" i="6"/>
  <c r="Z158" i="6" s="1"/>
  <c r="D159" i="6"/>
  <c r="Z159" i="6" s="1"/>
  <c r="D160" i="6"/>
  <c r="Z160" i="6" s="1"/>
  <c r="D161" i="6"/>
  <c r="Z161" i="6" s="1"/>
  <c r="D162" i="6"/>
  <c r="Z162" i="6" s="1"/>
  <c r="D163" i="6"/>
  <c r="Z163" i="6" s="1"/>
  <c r="D108" i="6"/>
  <c r="Z108" i="6" s="1"/>
  <c r="D109" i="6"/>
  <c r="Z109" i="6" s="1"/>
  <c r="D110" i="6"/>
  <c r="Z110" i="6" s="1"/>
  <c r="D111" i="6"/>
  <c r="Z111" i="6" s="1"/>
  <c r="D112" i="6"/>
  <c r="Z112" i="6" s="1"/>
  <c r="D113" i="6"/>
  <c r="Z113" i="6" s="1"/>
  <c r="D17" i="2"/>
  <c r="I17" i="2" s="1"/>
  <c r="T4" i="6"/>
  <c r="D14" i="2"/>
  <c r="I14" i="2" s="1"/>
  <c r="Q4" i="6"/>
  <c r="D16" i="2"/>
  <c r="S4" i="6"/>
  <c r="X4" i="6" s="1"/>
  <c r="D4" i="2"/>
  <c r="I4" i="2" s="1"/>
  <c r="G4" i="6"/>
  <c r="E16" i="2"/>
  <c r="J16" i="2" s="1"/>
  <c r="S5" i="6"/>
  <c r="D8" i="2"/>
  <c r="I8" i="2" s="1"/>
  <c r="K4" i="6"/>
  <c r="D5" i="2"/>
  <c r="I5" i="2" s="1"/>
  <c r="H4" i="6"/>
  <c r="E5" i="2"/>
  <c r="H5" i="6"/>
  <c r="D15" i="2"/>
  <c r="I15" i="2" s="1"/>
  <c r="R4" i="6"/>
  <c r="D18" i="2"/>
  <c r="I18" i="2" s="1"/>
  <c r="U4" i="6"/>
  <c r="E18" i="2"/>
  <c r="J18" i="2" s="1"/>
  <c r="U5" i="6"/>
  <c r="D19" i="2"/>
  <c r="I19" i="2" s="1"/>
  <c r="V4" i="6"/>
  <c r="E19" i="2"/>
  <c r="J19" i="2" s="1"/>
  <c r="V5" i="6"/>
  <c r="E12" i="2"/>
  <c r="J12" i="2" s="1"/>
  <c r="O5" i="6"/>
  <c r="D12" i="2"/>
  <c r="I12" i="2" s="1"/>
  <c r="O4" i="6"/>
  <c r="Z20" i="1"/>
  <c r="Z23" i="1"/>
  <c r="Z32" i="1"/>
  <c r="Z34" i="1"/>
  <c r="Z40" i="1"/>
  <c r="Z42" i="1"/>
  <c r="Z45" i="1"/>
  <c r="Z52" i="1"/>
  <c r="Z54" i="1"/>
  <c r="Z55" i="1"/>
  <c r="Z57" i="1"/>
  <c r="Z60" i="1"/>
  <c r="H2" i="2"/>
  <c r="Z18" i="1"/>
  <c r="Z25" i="1"/>
  <c r="Z30" i="1"/>
  <c r="Z33" i="1"/>
  <c r="Z39" i="1"/>
  <c r="Z41" i="1"/>
  <c r="Z47" i="1"/>
  <c r="Z51" i="1"/>
  <c r="Z56" i="1"/>
  <c r="Z58" i="1"/>
  <c r="Z59" i="1"/>
  <c r="J2" i="2"/>
  <c r="I2" i="2"/>
  <c r="Z8" i="3"/>
  <c r="Z10" i="3"/>
  <c r="Z12" i="3"/>
  <c r="Z14" i="3"/>
  <c r="Z16" i="3"/>
  <c r="Z18" i="3"/>
  <c r="Z20" i="3"/>
  <c r="Z22" i="3"/>
  <c r="Z23" i="3"/>
  <c r="Z25" i="3"/>
  <c r="Z27" i="3"/>
  <c r="Z29" i="3"/>
  <c r="Z31" i="3"/>
  <c r="Z33" i="3"/>
  <c r="Z35" i="3"/>
  <c r="Z37" i="3"/>
  <c r="Z39" i="3"/>
  <c r="Z41" i="3"/>
  <c r="Z43" i="3"/>
  <c r="Z45" i="3"/>
  <c r="Z47" i="3"/>
  <c r="Z49" i="3"/>
  <c r="Z50" i="3"/>
  <c r="Z51" i="3"/>
  <c r="Z52" i="3"/>
  <c r="Z54" i="3"/>
  <c r="Z56" i="3"/>
  <c r="Z58" i="3"/>
  <c r="Z60" i="3"/>
  <c r="Z62" i="3"/>
  <c r="Z64" i="3"/>
  <c r="Z67" i="3"/>
  <c r="Z69" i="3"/>
  <c r="Z72" i="3"/>
  <c r="Z74" i="3"/>
  <c r="Z76" i="3"/>
  <c r="Z78" i="3"/>
  <c r="Z80" i="3"/>
  <c r="Z82" i="3"/>
  <c r="Z85" i="3"/>
  <c r="Z86" i="3"/>
  <c r="Z89" i="3"/>
  <c r="Z91" i="3"/>
  <c r="Z93" i="3"/>
  <c r="Z95" i="3"/>
  <c r="Z97" i="3"/>
  <c r="Z99" i="3"/>
  <c r="Z102" i="3"/>
  <c r="Z105" i="3"/>
  <c r="Z108" i="3"/>
  <c r="Z110" i="3"/>
  <c r="Z112" i="3"/>
  <c r="Z7" i="3"/>
  <c r="Z9" i="3"/>
  <c r="Z11" i="3"/>
  <c r="Z13" i="3"/>
  <c r="Z15" i="3"/>
  <c r="Z17" i="3"/>
  <c r="Z19" i="3"/>
  <c r="Z21" i="3"/>
  <c r="Z24" i="3"/>
  <c r="Z26" i="3"/>
  <c r="Z28" i="3"/>
  <c r="Z30" i="3"/>
  <c r="Z32" i="3"/>
  <c r="Z34" i="3"/>
  <c r="Z36" i="3"/>
  <c r="Z38" i="3"/>
  <c r="Z40" i="3"/>
  <c r="Z42" i="3"/>
  <c r="Z44" i="3"/>
  <c r="Z46" i="3"/>
  <c r="Z48" i="3"/>
  <c r="Z53" i="3"/>
  <c r="Z55" i="3"/>
  <c r="Z57" i="3"/>
  <c r="Z59" i="3"/>
  <c r="Z61" i="3"/>
  <c r="Z63" i="3"/>
  <c r="Z65" i="3"/>
  <c r="Z66" i="3"/>
  <c r="Z68" i="3"/>
  <c r="Z71" i="3"/>
  <c r="Z73" i="3"/>
  <c r="Z75" i="3"/>
  <c r="Z77" i="3"/>
  <c r="Z79" i="3"/>
  <c r="Z81" i="3"/>
  <c r="Z83" i="3"/>
  <c r="Z84" i="3"/>
  <c r="Z87" i="3"/>
  <c r="Z90" i="3"/>
  <c r="Z92" i="3"/>
  <c r="Z94" i="3"/>
  <c r="Z96" i="3"/>
  <c r="Z98" i="3"/>
  <c r="Z101" i="3"/>
  <c r="Z103" i="3"/>
  <c r="Z106" i="3"/>
  <c r="Z109" i="3"/>
  <c r="Z111" i="3"/>
  <c r="Q3" i="3"/>
  <c r="Z31" i="1"/>
  <c r="Z29" i="1"/>
  <c r="Z28" i="1"/>
  <c r="Z22" i="1"/>
  <c r="Z50" i="1"/>
  <c r="Z19" i="1"/>
  <c r="Z8" i="1"/>
  <c r="Z27" i="1"/>
  <c r="Z26" i="1"/>
  <c r="Z24" i="1"/>
  <c r="Z61" i="1"/>
  <c r="Z53" i="1"/>
  <c r="Z16" i="1"/>
  <c r="Z13" i="1"/>
  <c r="Z11" i="1"/>
  <c r="Z10" i="1"/>
  <c r="Z7" i="1"/>
  <c r="H3" i="2"/>
  <c r="H6" i="2"/>
  <c r="Z108" i="1"/>
  <c r="Z109" i="1"/>
  <c r="Z110" i="1"/>
  <c r="Z111" i="1"/>
  <c r="Z112" i="1"/>
  <c r="Z49" i="1"/>
  <c r="Z48" i="1"/>
  <c r="Z46" i="1"/>
  <c r="Z44" i="1"/>
  <c r="Z43" i="1"/>
  <c r="Z38" i="1"/>
  <c r="Z37" i="1"/>
  <c r="Z36" i="1"/>
  <c r="Z35" i="1"/>
  <c r="Z21" i="1"/>
  <c r="Z17" i="1"/>
  <c r="Z15" i="1"/>
  <c r="Z14" i="1"/>
  <c r="Z12" i="1"/>
  <c r="Z9" i="1"/>
  <c r="H5" i="2"/>
  <c r="J4" i="2"/>
  <c r="D22" i="2"/>
  <c r="Z101" i="1"/>
  <c r="Z102" i="1"/>
  <c r="Z103" i="1"/>
  <c r="Z105" i="1"/>
  <c r="Z106" i="1"/>
  <c r="Z62" i="1"/>
  <c r="Z63" i="1"/>
  <c r="Z64" i="1"/>
  <c r="Z65" i="1"/>
  <c r="Z66" i="1"/>
  <c r="Z67" i="1"/>
  <c r="Z68" i="1"/>
  <c r="Z69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9" i="1"/>
  <c r="Z90" i="1"/>
  <c r="Z91" i="1"/>
  <c r="Z92" i="1"/>
  <c r="Z93" i="1"/>
  <c r="Z94" i="1"/>
  <c r="Z95" i="1"/>
  <c r="Z96" i="1"/>
  <c r="Z97" i="1"/>
  <c r="Z98" i="1"/>
  <c r="Z99" i="1"/>
  <c r="Z114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Q5" i="3"/>
  <c r="Z114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X113" i="1"/>
  <c r="Z163" i="3"/>
  <c r="X3" i="3"/>
  <c r="W3" i="3"/>
  <c r="X113" i="3"/>
  <c r="Z113" i="3" s="1"/>
  <c r="Y4" i="1"/>
  <c r="D23" i="2" s="1"/>
  <c r="I23" i="2" s="1"/>
  <c r="Y5" i="1"/>
  <c r="E23" i="2" s="1"/>
  <c r="J23" i="2" s="1"/>
  <c r="E21" i="2"/>
  <c r="J17" i="2"/>
  <c r="H23" i="2"/>
  <c r="D4" i="1"/>
  <c r="D4" i="6" s="1"/>
  <c r="F9" i="2"/>
  <c r="K9" i="2" s="1"/>
  <c r="J5" i="2"/>
  <c r="J3" i="2"/>
  <c r="I10" i="2"/>
  <c r="F10" i="2"/>
  <c r="H22" i="2"/>
  <c r="F13" i="2"/>
  <c r="I13" i="2"/>
  <c r="Q3" i="1"/>
  <c r="Q5" i="1"/>
  <c r="F6" i="2"/>
  <c r="I6" i="2"/>
  <c r="F2" i="2"/>
  <c r="F7" i="2"/>
  <c r="Z6" i="1"/>
  <c r="H4" i="2"/>
  <c r="H8" i="2"/>
  <c r="F8" i="2"/>
  <c r="D21" i="2"/>
  <c r="F11" i="2"/>
  <c r="C25" i="2"/>
  <c r="Z6" i="3"/>
  <c r="W5" i="3"/>
  <c r="X4" i="3"/>
  <c r="W4" i="3"/>
  <c r="D4" i="3"/>
  <c r="Y5" i="3"/>
  <c r="Y4" i="3"/>
  <c r="D5" i="3"/>
  <c r="V3" i="3"/>
  <c r="Y3" i="3" s="1"/>
  <c r="F16" i="2" l="1"/>
  <c r="I16" i="2"/>
  <c r="F5" i="2"/>
  <c r="K5" i="2" s="1"/>
  <c r="F17" i="2"/>
  <c r="F15" i="2"/>
  <c r="I22" i="2"/>
  <c r="E14" i="2"/>
  <c r="F14" i="2" s="1"/>
  <c r="Q5" i="6"/>
  <c r="I3" i="2"/>
  <c r="Z113" i="1"/>
  <c r="F4" i="2"/>
  <c r="F18" i="2"/>
  <c r="F19" i="2"/>
  <c r="F12" i="2"/>
  <c r="K12" i="2" s="1"/>
  <c r="X5" i="3"/>
  <c r="E22" i="2"/>
  <c r="J22" i="2" s="1"/>
  <c r="Z2" i="3"/>
  <c r="D3" i="3"/>
  <c r="Z3" i="3" s="1"/>
  <c r="Z2" i="1"/>
  <c r="K17" i="2"/>
  <c r="F23" i="2"/>
  <c r="K23" i="2" s="1"/>
  <c r="K8" i="2"/>
  <c r="K6" i="2"/>
  <c r="B25" i="2"/>
  <c r="H25" i="2" s="1"/>
  <c r="H21" i="2"/>
  <c r="K2" i="2"/>
  <c r="K16" i="2"/>
  <c r="K10" i="2"/>
  <c r="K11" i="2"/>
  <c r="D3" i="1"/>
  <c r="Z3" i="1" s="1"/>
  <c r="K18" i="2"/>
  <c r="D25" i="2"/>
  <c r="I21" i="2"/>
  <c r="F21" i="2"/>
  <c r="K21" i="2" s="1"/>
  <c r="K15" i="2"/>
  <c r="J21" i="2"/>
  <c r="K13" i="2"/>
  <c r="Z4" i="1"/>
  <c r="K3" i="2"/>
  <c r="Z4" i="3"/>
  <c r="F22" i="2" l="1"/>
  <c r="K22" i="2" s="1"/>
  <c r="J14" i="2"/>
  <c r="K19" i="2"/>
  <c r="D5" i="6"/>
  <c r="Z5" i="6" s="1"/>
  <c r="K4" i="2"/>
  <c r="E25" i="2"/>
  <c r="F25" i="2" s="1"/>
  <c r="K25" i="2" s="1"/>
  <c r="K14" i="2"/>
  <c r="I25" i="2"/>
  <c r="D27" i="2"/>
  <c r="B27" i="2"/>
  <c r="C27" i="2"/>
  <c r="J25" i="2" l="1"/>
  <c r="E27" i="2"/>
  <c r="Z4" i="6" l="1"/>
  <c r="Z3" i="6"/>
  <c r="Z7" i="6"/>
</calcChain>
</file>

<file path=xl/sharedStrings.xml><?xml version="1.0" encoding="utf-8"?>
<sst xmlns="http://schemas.openxmlformats.org/spreadsheetml/2006/main" count="1060" uniqueCount="176">
  <si>
    <t>TOTALE</t>
  </si>
  <si>
    <t>Direttore</t>
  </si>
  <si>
    <t>Funzionario della prof. di serv. soc.</t>
  </si>
  <si>
    <t>Funzionario della prof. pedagogica</t>
  </si>
  <si>
    <t>Funzionario contabile</t>
  </si>
  <si>
    <t>Funzionario dell'organizzazione e delle relazioni + Funzionario amministrativo</t>
  </si>
  <si>
    <t>Funzionario dell'organizzazione</t>
  </si>
  <si>
    <t>Funzionario tecnico</t>
  </si>
  <si>
    <t>Funzionario informatico</t>
  </si>
  <si>
    <t>Funzionario linguistico</t>
  </si>
  <si>
    <t>Funzionario statistico</t>
  </si>
  <si>
    <t>Assistente di area pedagogica</t>
  </si>
  <si>
    <t>Contabile</t>
  </si>
  <si>
    <t>Assistente amministrativo</t>
  </si>
  <si>
    <t>Assistente tecnico</t>
  </si>
  <si>
    <t>Assistente informatico</t>
  </si>
  <si>
    <t>Operatore</t>
  </si>
  <si>
    <t>Conducente di automezzi</t>
  </si>
  <si>
    <t>Ausiliario</t>
  </si>
  <si>
    <t>tot A3</t>
  </si>
  <si>
    <t>tot A2</t>
  </si>
  <si>
    <t>tot A1</t>
  </si>
  <si>
    <t>check</t>
  </si>
  <si>
    <t>distribuzione attuale</t>
  </si>
  <si>
    <t>SERVIZI MINORILI - TOTALE</t>
  </si>
  <si>
    <t>UFFICI ESECUZIONE PENALE ESTERNA - TOTALE</t>
  </si>
  <si>
    <t>UFFICI CENTRALI</t>
  </si>
  <si>
    <t>CGM</t>
  </si>
  <si>
    <t>Torino</t>
  </si>
  <si>
    <t>Milano</t>
  </si>
  <si>
    <t>Venezia</t>
  </si>
  <si>
    <t>Bologna</t>
  </si>
  <si>
    <t>Firenze</t>
  </si>
  <si>
    <t>Roma</t>
  </si>
  <si>
    <t>Cagliari</t>
  </si>
  <si>
    <t>Napoli</t>
  </si>
  <si>
    <t>Bari</t>
  </si>
  <si>
    <t>Catanzaro</t>
  </si>
  <si>
    <t>Palermo</t>
  </si>
  <si>
    <t>IPM - CPA</t>
  </si>
  <si>
    <t>Treviso</t>
  </si>
  <si>
    <t>IPM</t>
  </si>
  <si>
    <t>Pontremoli</t>
  </si>
  <si>
    <t>IPM - CPAf - CDP</t>
  </si>
  <si>
    <t>Nisida</t>
  </si>
  <si>
    <t>Airola</t>
  </si>
  <si>
    <t>Potenza</t>
  </si>
  <si>
    <t>Catania</t>
  </si>
  <si>
    <t>Acireale</t>
  </si>
  <si>
    <t>Caltanissetta</t>
  </si>
  <si>
    <t>USSM - CPA</t>
  </si>
  <si>
    <t xml:space="preserve">Ancona </t>
  </si>
  <si>
    <t>USSM</t>
  </si>
  <si>
    <t>Bari (+ Foggia)</t>
  </si>
  <si>
    <t>Bologna (+ Rimini)</t>
  </si>
  <si>
    <t>Bolzano</t>
  </si>
  <si>
    <t>Brescia</t>
  </si>
  <si>
    <t>USSM - CDP</t>
  </si>
  <si>
    <t>Caltanissetta (+ Gela)</t>
  </si>
  <si>
    <t>Campobasso</t>
  </si>
  <si>
    <t>Catania (+ Siracusa + Ragusa + Caltagirone)</t>
  </si>
  <si>
    <t>Catanzaro (+ Cosenza)</t>
  </si>
  <si>
    <t>Firenze (+ Siena + Lucca)</t>
  </si>
  <si>
    <t>Genova (+ La Spezia)</t>
  </si>
  <si>
    <t>L'Aquila (+ Pescara + Teramo)</t>
  </si>
  <si>
    <t>Lecce (+ Brindisi)</t>
  </si>
  <si>
    <t>Messina (+ Patti)</t>
  </si>
  <si>
    <t xml:space="preserve">Milano </t>
  </si>
  <si>
    <t>Palermo (+ Erice)</t>
  </si>
  <si>
    <t xml:space="preserve">Perugia </t>
  </si>
  <si>
    <t>Potenza (+ Matera)</t>
  </si>
  <si>
    <t>USSM - CPA - COM</t>
  </si>
  <si>
    <t>Reggio Calabria</t>
  </si>
  <si>
    <t>Roma (+ Latina + Frosinone)</t>
  </si>
  <si>
    <t>Salerno</t>
  </si>
  <si>
    <t>USSM - CPA - CDP - COM</t>
  </si>
  <si>
    <t>Sassari (+Nuoro + Olbia)</t>
  </si>
  <si>
    <t>Taranto</t>
  </si>
  <si>
    <t>Trento</t>
  </si>
  <si>
    <t>Trieste (+ Udine)</t>
  </si>
  <si>
    <t>Venezia (+ Padova)</t>
  </si>
  <si>
    <t>CPA - CDP</t>
  </si>
  <si>
    <t>Genova</t>
  </si>
  <si>
    <t>CPA</t>
  </si>
  <si>
    <t xml:space="preserve">Roma </t>
  </si>
  <si>
    <t>CPAm</t>
  </si>
  <si>
    <t>Lecce</t>
  </si>
  <si>
    <t xml:space="preserve">Catania </t>
  </si>
  <si>
    <t>COM - CDP</t>
  </si>
  <si>
    <t>CDP</t>
  </si>
  <si>
    <t>S.Maria C.V.</t>
  </si>
  <si>
    <t>UIEPE</t>
  </si>
  <si>
    <t>UDEPE</t>
  </si>
  <si>
    <t>Novara</t>
  </si>
  <si>
    <t>Como</t>
  </si>
  <si>
    <t>Verona</t>
  </si>
  <si>
    <t>Trieste</t>
  </si>
  <si>
    <t>Reggio Emilia</t>
  </si>
  <si>
    <t>Ancona</t>
  </si>
  <si>
    <t>Pisa</t>
  </si>
  <si>
    <t>Perugia</t>
  </si>
  <si>
    <t>Viterbo</t>
  </si>
  <si>
    <t>Pescara</t>
  </si>
  <si>
    <t>Sassari</t>
  </si>
  <si>
    <t>ULEPE</t>
  </si>
  <si>
    <t>Alessandria</t>
  </si>
  <si>
    <t>Cuneo</t>
  </si>
  <si>
    <t>Imperia</t>
  </si>
  <si>
    <t>Massa</t>
  </si>
  <si>
    <t>Vercelli</t>
  </si>
  <si>
    <t>Bergamo</t>
  </si>
  <si>
    <t>Mantova</t>
  </si>
  <si>
    <t>Pavia</t>
  </si>
  <si>
    <t>Varese</t>
  </si>
  <si>
    <t>Padova</t>
  </si>
  <si>
    <t>Udine</t>
  </si>
  <si>
    <t>Macerata</t>
  </si>
  <si>
    <t>Modena</t>
  </si>
  <si>
    <t>Forlì - Cesena</t>
  </si>
  <si>
    <t>Livorno</t>
  </si>
  <si>
    <t>Pistoia</t>
  </si>
  <si>
    <t>Prato</t>
  </si>
  <si>
    <t>Siena</t>
  </si>
  <si>
    <t>Terni</t>
  </si>
  <si>
    <t>Frosinone</t>
  </si>
  <si>
    <t>L'Aquila</t>
  </si>
  <si>
    <t>Latina</t>
  </si>
  <si>
    <t>Teramo</t>
  </si>
  <si>
    <t>Benevento</t>
  </si>
  <si>
    <t>Avellino</t>
  </si>
  <si>
    <t>Caserta</t>
  </si>
  <si>
    <t>Brindisi</t>
  </si>
  <si>
    <t>Foggia</t>
  </si>
  <si>
    <t>Matera</t>
  </si>
  <si>
    <t>Crotone</t>
  </si>
  <si>
    <t>Cosenza</t>
  </si>
  <si>
    <t>Agrigento</t>
  </si>
  <si>
    <t>Messina</t>
  </si>
  <si>
    <t>Ragusa</t>
  </si>
  <si>
    <t>Siracusa</t>
  </si>
  <si>
    <t>Trapani</t>
  </si>
  <si>
    <t>Oristano</t>
  </si>
  <si>
    <t>Nuoro</t>
  </si>
  <si>
    <t>SDUEPE</t>
  </si>
  <si>
    <t>Aosta</t>
  </si>
  <si>
    <t>Savona</t>
  </si>
  <si>
    <t>Verbania</t>
  </si>
  <si>
    <t>La Spezia</t>
  </si>
  <si>
    <t>SDUEPE (da att.)</t>
  </si>
  <si>
    <t>Sondrio</t>
  </si>
  <si>
    <t>Cremona</t>
  </si>
  <si>
    <t>Vicenza</t>
  </si>
  <si>
    <t>Gorizia</t>
  </si>
  <si>
    <t>Ferrara</t>
  </si>
  <si>
    <t>Ravenna</t>
  </si>
  <si>
    <t>Parma</t>
  </si>
  <si>
    <t>Piacenza</t>
  </si>
  <si>
    <t>Rimini</t>
  </si>
  <si>
    <t>Arezzo</t>
  </si>
  <si>
    <t>Lucca</t>
  </si>
  <si>
    <t>Grosseto</t>
  </si>
  <si>
    <t>Vibo Valentia</t>
  </si>
  <si>
    <t>NUOVA PROPOSTA DI DISTRIBUZIONE</t>
  </si>
  <si>
    <t xml:space="preserve">NUOVO ORGANICO </t>
  </si>
  <si>
    <t>PROFILO PROFESSIONALE (organico nuova distribuzione proposta)</t>
  </si>
  <si>
    <t>NUOVO ORGANICO</t>
  </si>
  <si>
    <t>SDUEPE (in att.)</t>
  </si>
  <si>
    <t>Trani</t>
  </si>
  <si>
    <t>ORGANICO DM 2020</t>
  </si>
  <si>
    <t>Funzionario dell'organizzazione e delle relazioni + Funzionario amministrativo + Funzionario dell'organizzazione</t>
  </si>
  <si>
    <t xml:space="preserve">IPM </t>
  </si>
  <si>
    <t>CPA - COM</t>
  </si>
  <si>
    <t>Funzionario dell'organizzazione e delle relazioni + Funzionario amministrativo+Funzionario dell'organizzazione</t>
  </si>
  <si>
    <t xml:space="preserve">SDUEPE </t>
  </si>
  <si>
    <t xml:space="preserve">Ponew - PO2020    </t>
  </si>
  <si>
    <r>
      <rPr>
        <sz val="16"/>
        <color theme="1"/>
        <rFont val="Calibri"/>
        <family val="2"/>
        <scheme val="minor"/>
      </rPr>
      <t>DISTRIBUZIONE</t>
    </r>
    <r>
      <rPr>
        <sz val="10"/>
        <color theme="1"/>
        <rFont val="Calibri"/>
        <family val="2"/>
        <scheme val="minor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</si>
</sst>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3" fontId="3" fillId="0" borderId="1" xfId="1" applyNumberFormat="1" applyFont="1" applyFill="1" applyBorder="1" applyAlignment="1">
      <alignment horizontal="right"/>
    </xf>
    <xf numFmtId="43" fontId="2" fillId="0" borderId="0" xfId="1" applyFont="1"/>
    <xf numFmtId="0" fontId="2" fillId="0" borderId="0" xfId="0" applyFont="1"/>
    <xf numFmtId="3" fontId="2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3" fontId="3" fillId="0" borderId="3" xfId="1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/>
    <xf numFmtId="0" fontId="3" fillId="0" borderId="9" xfId="0" applyFont="1" applyBorder="1"/>
    <xf numFmtId="0" fontId="0" fillId="0" borderId="0" xfId="0" applyAlignment="1">
      <alignment wrapText="1"/>
    </xf>
    <xf numFmtId="3" fontId="0" fillId="0" borderId="1" xfId="0" applyNumberFormat="1" applyBorder="1"/>
    <xf numFmtId="43" fontId="0" fillId="0" borderId="0" xfId="1" applyFont="1"/>
    <xf numFmtId="0" fontId="3" fillId="0" borderId="1" xfId="0" applyFont="1" applyBorder="1" applyAlignment="1">
      <alignment horizontal="left" vertical="center" wrapText="1"/>
    </xf>
    <xf numFmtId="43" fontId="0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2" fillId="0" borderId="1" xfId="0" applyFont="1" applyBorder="1"/>
    <xf numFmtId="43" fontId="2" fillId="0" borderId="0" xfId="1" applyFont="1" applyFill="1"/>
    <xf numFmtId="0" fontId="2" fillId="0" borderId="5" xfId="0" applyFont="1" applyBorder="1" applyAlignment="1">
      <alignment horizontal="left" vertical="center" wrapText="1"/>
    </xf>
    <xf numFmtId="43" fontId="0" fillId="0" borderId="1" xfId="1" applyFont="1" applyFill="1" applyBorder="1"/>
    <xf numFmtId="0" fontId="3" fillId="0" borderId="2" xfId="0" applyFont="1" applyBorder="1"/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2" fillId="0" borderId="7" xfId="0" applyFont="1" applyBorder="1"/>
    <xf numFmtId="0" fontId="3" fillId="0" borderId="3" xfId="0" applyFont="1" applyBorder="1"/>
    <xf numFmtId="0" fontId="3" fillId="0" borderId="6" xfId="0" applyFont="1" applyBorder="1" applyAlignment="1">
      <alignment horizontal="left"/>
    </xf>
    <xf numFmtId="43" fontId="3" fillId="0" borderId="0" xfId="1" applyFont="1" applyFill="1"/>
    <xf numFmtId="3" fontId="2" fillId="0" borderId="0" xfId="0" applyNumberFormat="1" applyFont="1"/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3" fontId="3" fillId="4" borderId="3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3" fontId="2" fillId="4" borderId="1" xfId="1" applyNumberFormat="1" applyFont="1" applyFill="1" applyBorder="1" applyAlignment="1">
      <alignment horizontal="right"/>
    </xf>
    <xf numFmtId="3" fontId="9" fillId="4" borderId="1" xfId="1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3" fillId="4" borderId="1" xfId="1" applyNumberFormat="1" applyFont="1" applyFill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0" fontId="2" fillId="4" borderId="0" xfId="0" applyFont="1" applyFill="1"/>
    <xf numFmtId="3" fontId="10" fillId="4" borderId="1" xfId="1" applyNumberFormat="1" applyFont="1" applyFill="1" applyBorder="1" applyAlignment="1">
      <alignment horizontal="right"/>
    </xf>
    <xf numFmtId="0" fontId="4" fillId="4" borderId="0" xfId="0" applyFont="1" applyFill="1" applyAlignment="1">
      <alignment horizontal="center" vertical="center" wrapText="1"/>
    </xf>
    <xf numFmtId="3" fontId="10" fillId="4" borderId="3" xfId="1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0" xfId="0" applyFont="1" applyFill="1"/>
    <xf numFmtId="0" fontId="10" fillId="4" borderId="0" xfId="0" applyFont="1" applyFill="1" applyAlignment="1">
      <alignment horizontal="center" vertical="center" wrapText="1"/>
    </xf>
    <xf numFmtId="0" fontId="4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4" fillId="4" borderId="3" xfId="0" applyFont="1" applyFill="1" applyBorder="1"/>
    <xf numFmtId="43" fontId="4" fillId="4" borderId="0" xfId="1" applyFont="1" applyFill="1"/>
    <xf numFmtId="0" fontId="10" fillId="4" borderId="6" xfId="0" applyFont="1" applyFill="1" applyBorder="1" applyAlignment="1">
      <alignment horizontal="left"/>
    </xf>
    <xf numFmtId="0" fontId="4" fillId="4" borderId="7" xfId="0" applyFont="1" applyFill="1" applyBorder="1"/>
    <xf numFmtId="0" fontId="10" fillId="4" borderId="9" xfId="0" applyFont="1" applyFill="1" applyBorder="1"/>
    <xf numFmtId="0" fontId="4" fillId="4" borderId="8" xfId="0" applyFont="1" applyFill="1" applyBorder="1"/>
    <xf numFmtId="0" fontId="10" fillId="4" borderId="2" xfId="0" applyFont="1" applyFill="1" applyBorder="1"/>
    <xf numFmtId="0" fontId="10" fillId="4" borderId="3" xfId="0" applyFont="1" applyFill="1" applyBorder="1"/>
    <xf numFmtId="43" fontId="10" fillId="4" borderId="0" xfId="1" applyFont="1" applyFill="1"/>
    <xf numFmtId="0" fontId="10" fillId="4" borderId="0" xfId="0" applyFont="1" applyFill="1"/>
    <xf numFmtId="0" fontId="4" fillId="4" borderId="1" xfId="0" applyFont="1" applyFill="1" applyBorder="1"/>
    <xf numFmtId="0" fontId="4" fillId="4" borderId="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3" fontId="4" fillId="4" borderId="0" xfId="0" applyNumberFormat="1" applyFont="1" applyFill="1"/>
    <xf numFmtId="3" fontId="3" fillId="4" borderId="1" xfId="0" applyNumberFormat="1" applyFont="1" applyFill="1" applyBorder="1" applyAlignment="1">
      <alignment horizontal="right"/>
    </xf>
    <xf numFmtId="3" fontId="10" fillId="0" borderId="3" xfId="1" applyNumberFormat="1" applyFont="1" applyFill="1" applyBorder="1" applyAlignment="1">
      <alignment horizontal="right"/>
    </xf>
    <xf numFmtId="3" fontId="10" fillId="0" borderId="1" xfId="1" applyNumberFormat="1" applyFont="1" applyFill="1" applyBorder="1" applyAlignment="1">
      <alignment horizontal="right"/>
    </xf>
    <xf numFmtId="0" fontId="2" fillId="5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0" fillId="0" borderId="10" xfId="0" applyNumberFormat="1" applyBorder="1"/>
    <xf numFmtId="0" fontId="2" fillId="0" borderId="8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3" xr:uid="{00000000-0005-0000-0000-000002000000}"/>
    <cellStyle name="Normale 3" xfId="2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3"/>
  <sheetViews>
    <sheetView zoomScale="78" zoomScaleNormal="78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2" sqref="I2"/>
    </sheetView>
  </sheetViews>
  <sheetFormatPr defaultColWidth="8.7109375" defaultRowHeight="12.75" x14ac:dyDescent="0.2"/>
  <cols>
    <col min="1" max="1" width="4" style="6" bestFit="1" customWidth="1"/>
    <col min="2" max="2" width="16.28515625" style="6" customWidth="1"/>
    <col min="3" max="3" width="24" style="6" bestFit="1" customWidth="1"/>
    <col min="4" max="4" width="8.7109375" style="6"/>
    <col min="5" max="5" width="9.140625" style="6" customWidth="1"/>
    <col min="6" max="6" width="11.140625" style="6" customWidth="1"/>
    <col min="7" max="7" width="11.42578125" style="6" bestFit="1" customWidth="1"/>
    <col min="8" max="8" width="11.140625" style="6" customWidth="1"/>
    <col min="9" max="9" width="14.85546875" style="6" bestFit="1" customWidth="1"/>
    <col min="10" max="10" width="13.28515625" style="6" bestFit="1" customWidth="1"/>
    <col min="11" max="14" width="11.42578125" style="6" bestFit="1" customWidth="1"/>
    <col min="15" max="15" width="11.140625" style="6" bestFit="1" customWidth="1"/>
    <col min="16" max="16" width="9.5703125" style="6" bestFit="1" customWidth="1"/>
    <col min="17" max="17" width="11.7109375" style="6" bestFit="1" customWidth="1"/>
    <col min="18" max="18" width="10.28515625" style="6" bestFit="1" customWidth="1"/>
    <col min="19" max="19" width="11.140625" style="6" bestFit="1" customWidth="1"/>
    <col min="20" max="20" width="9.85546875" style="6" bestFit="1" customWidth="1"/>
    <col min="21" max="21" width="11.28515625" style="6" bestFit="1" customWidth="1"/>
    <col min="22" max="22" width="9.7109375" style="6" bestFit="1" customWidth="1"/>
    <col min="23" max="23" width="6.28515625" style="6" customWidth="1"/>
    <col min="24" max="25" width="6" style="6" bestFit="1" customWidth="1"/>
    <col min="26" max="26" width="5.85546875" style="6" bestFit="1" customWidth="1"/>
    <col min="27" max="16384" width="8.7109375" style="6"/>
  </cols>
  <sheetData>
    <row r="1" spans="1:26" s="1" customFormat="1" ht="80.099999999999994" customHeight="1" x14ac:dyDescent="0.25">
      <c r="B1" s="1" t="s">
        <v>168</v>
      </c>
      <c r="D1" s="1" t="s">
        <v>0</v>
      </c>
      <c r="E1" s="50" t="s">
        <v>1</v>
      </c>
      <c r="F1" s="50" t="s">
        <v>2</v>
      </c>
      <c r="G1" s="50" t="s">
        <v>3</v>
      </c>
      <c r="H1" s="50" t="s">
        <v>4</v>
      </c>
      <c r="I1" s="50" t="s">
        <v>5</v>
      </c>
      <c r="J1" s="50" t="s">
        <v>6</v>
      </c>
      <c r="K1" s="50" t="s">
        <v>7</v>
      </c>
      <c r="L1" s="50" t="s">
        <v>8</v>
      </c>
      <c r="M1" s="50" t="s">
        <v>9</v>
      </c>
      <c r="N1" s="50" t="s">
        <v>10</v>
      </c>
      <c r="O1" s="90" t="s">
        <v>11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87" t="s">
        <v>18</v>
      </c>
      <c r="W1" s="33" t="s">
        <v>19</v>
      </c>
      <c r="X1" s="33" t="s">
        <v>20</v>
      </c>
      <c r="Y1" s="33" t="s">
        <v>21</v>
      </c>
      <c r="Z1" s="1" t="s">
        <v>22</v>
      </c>
    </row>
    <row r="2" spans="1:26" x14ac:dyDescent="0.2">
      <c r="A2" s="2">
        <v>1</v>
      </c>
      <c r="B2" s="35" t="s">
        <v>168</v>
      </c>
      <c r="C2" s="3"/>
      <c r="D2" s="4">
        <v>3478</v>
      </c>
      <c r="E2" s="13">
        <v>63</v>
      </c>
      <c r="F2" s="4">
        <v>1701</v>
      </c>
      <c r="G2" s="4">
        <v>293</v>
      </c>
      <c r="H2" s="4">
        <v>108</v>
      </c>
      <c r="I2" s="4">
        <v>161</v>
      </c>
      <c r="J2" s="4">
        <v>28</v>
      </c>
      <c r="K2" s="4">
        <v>13</v>
      </c>
      <c r="L2" s="4">
        <v>3</v>
      </c>
      <c r="M2" s="4">
        <v>6</v>
      </c>
      <c r="N2" s="4">
        <v>2</v>
      </c>
      <c r="O2" s="4">
        <v>97</v>
      </c>
      <c r="P2" s="4">
        <v>148</v>
      </c>
      <c r="Q2" s="4">
        <v>439</v>
      </c>
      <c r="R2" s="4">
        <v>12</v>
      </c>
      <c r="S2" s="4">
        <v>21</v>
      </c>
      <c r="T2" s="4">
        <v>243</v>
      </c>
      <c r="U2" s="4">
        <v>25</v>
      </c>
      <c r="V2" s="4">
        <v>115</v>
      </c>
      <c r="W2" s="4">
        <v>2378</v>
      </c>
      <c r="X2" s="4">
        <v>985</v>
      </c>
      <c r="Y2" s="4">
        <v>115</v>
      </c>
      <c r="Z2" s="5">
        <f t="shared" ref="Z2:Z33" si="0">D2-W2-X2-Y2</f>
        <v>0</v>
      </c>
    </row>
    <row r="3" spans="1:26" x14ac:dyDescent="0.2">
      <c r="A3" s="2">
        <v>2</v>
      </c>
      <c r="B3" s="36" t="s">
        <v>23</v>
      </c>
      <c r="C3" s="37"/>
      <c r="D3" s="4">
        <f>SUM(E3:V3)</f>
        <v>3478</v>
      </c>
      <c r="E3" s="13">
        <f t="shared" ref="E3:V3" si="1">SUM(E7:E163)+E6</f>
        <v>63</v>
      </c>
      <c r="F3" s="13">
        <f t="shared" si="1"/>
        <v>1701</v>
      </c>
      <c r="G3" s="13">
        <f t="shared" si="1"/>
        <v>293</v>
      </c>
      <c r="H3" s="13">
        <f t="shared" si="1"/>
        <v>108</v>
      </c>
      <c r="I3" s="13">
        <f t="shared" si="1"/>
        <v>161</v>
      </c>
      <c r="J3" s="13">
        <f t="shared" si="1"/>
        <v>28</v>
      </c>
      <c r="K3" s="13">
        <f t="shared" si="1"/>
        <v>13</v>
      </c>
      <c r="L3" s="13">
        <f t="shared" si="1"/>
        <v>3</v>
      </c>
      <c r="M3" s="13">
        <f t="shared" si="1"/>
        <v>6</v>
      </c>
      <c r="N3" s="13">
        <f t="shared" si="1"/>
        <v>2</v>
      </c>
      <c r="O3" s="13">
        <f t="shared" si="1"/>
        <v>97</v>
      </c>
      <c r="P3" s="13">
        <f t="shared" si="1"/>
        <v>148</v>
      </c>
      <c r="Q3" s="13">
        <f t="shared" si="1"/>
        <v>439</v>
      </c>
      <c r="R3" s="13">
        <f t="shared" si="1"/>
        <v>12</v>
      </c>
      <c r="S3" s="13">
        <f t="shared" si="1"/>
        <v>21</v>
      </c>
      <c r="T3" s="13">
        <f t="shared" si="1"/>
        <v>243</v>
      </c>
      <c r="U3" s="13">
        <f t="shared" si="1"/>
        <v>25</v>
      </c>
      <c r="V3" s="13">
        <f t="shared" si="1"/>
        <v>115</v>
      </c>
      <c r="W3" s="4">
        <f>SUM(E3:N3)</f>
        <v>2378</v>
      </c>
      <c r="X3" s="4">
        <f t="shared" ref="X3" si="2">SUM(O3:U3)</f>
        <v>985</v>
      </c>
      <c r="Y3" s="4">
        <f t="shared" ref="Y3" si="3">SUM(V3)</f>
        <v>115</v>
      </c>
      <c r="Z3" s="27">
        <f t="shared" si="0"/>
        <v>0</v>
      </c>
    </row>
    <row r="4" spans="1:26" x14ac:dyDescent="0.2">
      <c r="A4" s="2">
        <v>3</v>
      </c>
      <c r="B4" s="17" t="s">
        <v>24</v>
      </c>
      <c r="C4" s="16"/>
      <c r="D4" s="4">
        <f t="shared" ref="D4:Y4" si="4">SUM(D7:D72)</f>
        <v>1458</v>
      </c>
      <c r="E4" s="4">
        <f t="shared" si="4"/>
        <v>58</v>
      </c>
      <c r="F4" s="4">
        <f t="shared" si="4"/>
        <v>473</v>
      </c>
      <c r="G4" s="4">
        <f t="shared" si="4"/>
        <v>263</v>
      </c>
      <c r="H4" s="4">
        <f t="shared" si="4"/>
        <v>47</v>
      </c>
      <c r="I4" s="4">
        <f t="shared" si="4"/>
        <v>65</v>
      </c>
      <c r="J4" s="4">
        <f t="shared" si="4"/>
        <v>6</v>
      </c>
      <c r="K4" s="4">
        <f t="shared" si="4"/>
        <v>7</v>
      </c>
      <c r="L4" s="4">
        <f t="shared" si="4"/>
        <v>0</v>
      </c>
      <c r="M4" s="4">
        <f t="shared" si="4"/>
        <v>0</v>
      </c>
      <c r="N4" s="4">
        <f t="shared" si="4"/>
        <v>0</v>
      </c>
      <c r="O4" s="4">
        <f t="shared" si="4"/>
        <v>87</v>
      </c>
      <c r="P4" s="4">
        <f t="shared" si="4"/>
        <v>74</v>
      </c>
      <c r="Q4" s="4">
        <f t="shared" si="4"/>
        <v>155</v>
      </c>
      <c r="R4" s="4">
        <f t="shared" si="4"/>
        <v>11</v>
      </c>
      <c r="S4" s="4">
        <f t="shared" si="4"/>
        <v>8</v>
      </c>
      <c r="T4" s="4">
        <f t="shared" si="4"/>
        <v>142</v>
      </c>
      <c r="U4" s="4">
        <f t="shared" si="4"/>
        <v>20</v>
      </c>
      <c r="V4" s="4">
        <f t="shared" si="4"/>
        <v>42</v>
      </c>
      <c r="W4" s="4">
        <f t="shared" si="4"/>
        <v>919</v>
      </c>
      <c r="X4" s="4">
        <f t="shared" si="4"/>
        <v>497</v>
      </c>
      <c r="Y4" s="4">
        <f t="shared" si="4"/>
        <v>42</v>
      </c>
      <c r="Z4" s="5">
        <f t="shared" si="0"/>
        <v>0</v>
      </c>
    </row>
    <row r="5" spans="1:26" x14ac:dyDescent="0.2">
      <c r="A5" s="2">
        <v>4</v>
      </c>
      <c r="B5" s="17" t="s">
        <v>25</v>
      </c>
      <c r="C5" s="16"/>
      <c r="D5" s="4">
        <f t="shared" ref="D5:Y5" si="5">SUM(D73:D163)</f>
        <v>1872</v>
      </c>
      <c r="E5" s="4">
        <f t="shared" si="5"/>
        <v>0</v>
      </c>
      <c r="F5" s="4">
        <f t="shared" si="5"/>
        <v>1211</v>
      </c>
      <c r="G5" s="4">
        <f t="shared" si="5"/>
        <v>11</v>
      </c>
      <c r="H5" s="4">
        <f t="shared" si="5"/>
        <v>47</v>
      </c>
      <c r="I5" s="4">
        <f t="shared" si="5"/>
        <v>77</v>
      </c>
      <c r="J5" s="4">
        <f t="shared" si="5"/>
        <v>22</v>
      </c>
      <c r="K5" s="4">
        <f t="shared" si="5"/>
        <v>0</v>
      </c>
      <c r="L5" s="4">
        <f t="shared" si="5"/>
        <v>0</v>
      </c>
      <c r="M5" s="4">
        <f t="shared" si="5"/>
        <v>1</v>
      </c>
      <c r="N5" s="4">
        <f t="shared" si="5"/>
        <v>0</v>
      </c>
      <c r="O5" s="4">
        <f t="shared" si="5"/>
        <v>0</v>
      </c>
      <c r="P5" s="4">
        <f t="shared" si="5"/>
        <v>69</v>
      </c>
      <c r="Q5" s="4">
        <f t="shared" si="5"/>
        <v>257</v>
      </c>
      <c r="R5" s="4">
        <f t="shared" si="5"/>
        <v>0</v>
      </c>
      <c r="S5" s="4">
        <f t="shared" si="5"/>
        <v>8</v>
      </c>
      <c r="T5" s="4">
        <f t="shared" si="5"/>
        <v>97</v>
      </c>
      <c r="U5" s="4">
        <f t="shared" si="5"/>
        <v>0</v>
      </c>
      <c r="V5" s="4">
        <f t="shared" si="5"/>
        <v>72</v>
      </c>
      <c r="W5" s="4">
        <f t="shared" si="5"/>
        <v>1369</v>
      </c>
      <c r="X5" s="4">
        <f t="shared" si="5"/>
        <v>426</v>
      </c>
      <c r="Y5" s="4">
        <f t="shared" si="5"/>
        <v>72</v>
      </c>
      <c r="Z5" s="5"/>
    </row>
    <row r="6" spans="1:26" s="32" customFormat="1" x14ac:dyDescent="0.2">
      <c r="A6" s="30">
        <v>5</v>
      </c>
      <c r="B6" s="30" t="s">
        <v>26</v>
      </c>
      <c r="C6" s="38"/>
      <c r="D6" s="4">
        <f t="shared" ref="D6:D37" si="6">SUM(E6:V6)</f>
        <v>148</v>
      </c>
      <c r="E6" s="13">
        <v>5</v>
      </c>
      <c r="F6" s="4">
        <v>17</v>
      </c>
      <c r="G6" s="4">
        <v>19</v>
      </c>
      <c r="H6" s="4">
        <v>14</v>
      </c>
      <c r="I6" s="4">
        <v>19</v>
      </c>
      <c r="J6" s="4">
        <v>0</v>
      </c>
      <c r="K6" s="4">
        <v>6</v>
      </c>
      <c r="L6" s="4">
        <v>3</v>
      </c>
      <c r="M6" s="4">
        <v>5</v>
      </c>
      <c r="N6" s="4">
        <v>2</v>
      </c>
      <c r="O6" s="4">
        <v>10</v>
      </c>
      <c r="P6" s="4">
        <v>5</v>
      </c>
      <c r="Q6" s="4">
        <v>27</v>
      </c>
      <c r="R6" s="4">
        <v>1</v>
      </c>
      <c r="S6" s="4">
        <v>5</v>
      </c>
      <c r="T6" s="4">
        <v>4</v>
      </c>
      <c r="U6" s="4">
        <v>5</v>
      </c>
      <c r="V6" s="4">
        <v>1</v>
      </c>
      <c r="W6" s="4">
        <f t="shared" ref="W6:W37" si="7">SUM(E6:N6)</f>
        <v>90</v>
      </c>
      <c r="X6" s="4">
        <f t="shared" ref="X6" si="8">SUM(O6:U6)</f>
        <v>57</v>
      </c>
      <c r="Y6" s="4">
        <f t="shared" ref="Y6:Y69" si="9">SUM(V6)</f>
        <v>1</v>
      </c>
      <c r="Z6" s="31">
        <f t="shared" si="0"/>
        <v>0</v>
      </c>
    </row>
    <row r="7" spans="1:26" x14ac:dyDescent="0.2">
      <c r="A7" s="26">
        <v>6</v>
      </c>
      <c r="B7" s="28" t="s">
        <v>27</v>
      </c>
      <c r="C7" s="14" t="s">
        <v>28</v>
      </c>
      <c r="D7" s="4">
        <f t="shared" si="6"/>
        <v>22</v>
      </c>
      <c r="E7" s="9">
        <v>1</v>
      </c>
      <c r="F7" s="9">
        <v>3</v>
      </c>
      <c r="G7" s="9">
        <v>2</v>
      </c>
      <c r="H7" s="9">
        <v>2</v>
      </c>
      <c r="I7" s="9">
        <v>1</v>
      </c>
      <c r="J7" s="9"/>
      <c r="K7" s="9"/>
      <c r="L7" s="9"/>
      <c r="M7" s="9"/>
      <c r="N7" s="9"/>
      <c r="O7" s="9">
        <v>1</v>
      </c>
      <c r="P7" s="9">
        <v>2</v>
      </c>
      <c r="Q7" s="9">
        <v>3</v>
      </c>
      <c r="R7" s="9">
        <v>1</v>
      </c>
      <c r="S7" s="9">
        <v>1</v>
      </c>
      <c r="T7" s="7">
        <v>3</v>
      </c>
      <c r="U7" s="9">
        <v>1</v>
      </c>
      <c r="V7" s="9">
        <v>1</v>
      </c>
      <c r="W7" s="4">
        <f t="shared" si="7"/>
        <v>9</v>
      </c>
      <c r="X7" s="4">
        <f t="shared" ref="X7:X71" si="10">SUM(O7:U7)</f>
        <v>12</v>
      </c>
      <c r="Y7" s="4">
        <f t="shared" si="9"/>
        <v>1</v>
      </c>
      <c r="Z7" s="27">
        <f t="shared" si="0"/>
        <v>0</v>
      </c>
    </row>
    <row r="8" spans="1:26" x14ac:dyDescent="0.2">
      <c r="A8" s="26">
        <v>7</v>
      </c>
      <c r="B8" s="8" t="s">
        <v>27</v>
      </c>
      <c r="C8" s="15" t="s">
        <v>29</v>
      </c>
      <c r="D8" s="4">
        <f t="shared" si="6"/>
        <v>27</v>
      </c>
      <c r="E8" s="9">
        <v>1</v>
      </c>
      <c r="F8" s="9">
        <v>3</v>
      </c>
      <c r="G8" s="9">
        <v>3</v>
      </c>
      <c r="H8" s="9">
        <v>3</v>
      </c>
      <c r="I8" s="9">
        <v>1</v>
      </c>
      <c r="J8" s="9">
        <v>1</v>
      </c>
      <c r="K8" s="9">
        <v>3</v>
      </c>
      <c r="L8" s="9"/>
      <c r="M8" s="9"/>
      <c r="N8" s="9"/>
      <c r="O8" s="9">
        <v>1</v>
      </c>
      <c r="P8" s="9">
        <v>2</v>
      </c>
      <c r="Q8" s="9">
        <v>4</v>
      </c>
      <c r="R8" s="9">
        <v>1</v>
      </c>
      <c r="S8" s="9"/>
      <c r="T8" s="7">
        <v>2</v>
      </c>
      <c r="U8" s="9">
        <v>1</v>
      </c>
      <c r="V8" s="9">
        <v>1</v>
      </c>
      <c r="W8" s="4">
        <f t="shared" si="7"/>
        <v>15</v>
      </c>
      <c r="X8" s="4">
        <f t="shared" si="10"/>
        <v>11</v>
      </c>
      <c r="Y8" s="4">
        <f t="shared" si="9"/>
        <v>1</v>
      </c>
      <c r="Z8" s="27">
        <f t="shared" si="0"/>
        <v>0</v>
      </c>
    </row>
    <row r="9" spans="1:26" x14ac:dyDescent="0.2">
      <c r="A9" s="26">
        <v>8</v>
      </c>
      <c r="B9" s="8" t="s">
        <v>27</v>
      </c>
      <c r="C9" s="15" t="s">
        <v>30</v>
      </c>
      <c r="D9" s="4">
        <f t="shared" si="6"/>
        <v>23</v>
      </c>
      <c r="E9" s="9">
        <v>1</v>
      </c>
      <c r="F9" s="9">
        <v>3</v>
      </c>
      <c r="G9" s="9">
        <v>2</v>
      </c>
      <c r="H9" s="9">
        <v>2</v>
      </c>
      <c r="I9" s="9">
        <v>1</v>
      </c>
      <c r="J9" s="9"/>
      <c r="K9" s="9"/>
      <c r="L9" s="9"/>
      <c r="M9" s="9"/>
      <c r="N9" s="9"/>
      <c r="O9" s="9">
        <v>1</v>
      </c>
      <c r="P9" s="9">
        <v>2</v>
      </c>
      <c r="Q9" s="9">
        <v>4</v>
      </c>
      <c r="R9" s="9">
        <v>1</v>
      </c>
      <c r="S9" s="9">
        <v>1</v>
      </c>
      <c r="T9" s="7">
        <v>3</v>
      </c>
      <c r="U9" s="9">
        <v>1</v>
      </c>
      <c r="V9" s="9">
        <v>1</v>
      </c>
      <c r="W9" s="4">
        <f t="shared" si="7"/>
        <v>9</v>
      </c>
      <c r="X9" s="4">
        <f t="shared" si="10"/>
        <v>13</v>
      </c>
      <c r="Y9" s="4">
        <f t="shared" si="9"/>
        <v>1</v>
      </c>
      <c r="Z9" s="27">
        <f t="shared" si="0"/>
        <v>0</v>
      </c>
    </row>
    <row r="10" spans="1:26" x14ac:dyDescent="0.2">
      <c r="A10" s="26">
        <v>9</v>
      </c>
      <c r="B10" s="8" t="s">
        <v>27</v>
      </c>
      <c r="C10" s="15" t="s">
        <v>31</v>
      </c>
      <c r="D10" s="4">
        <f t="shared" si="6"/>
        <v>20</v>
      </c>
      <c r="E10" s="9">
        <v>1</v>
      </c>
      <c r="F10" s="9">
        <v>3</v>
      </c>
      <c r="G10" s="9">
        <v>2</v>
      </c>
      <c r="H10" s="9">
        <v>2</v>
      </c>
      <c r="I10" s="9">
        <v>1</v>
      </c>
      <c r="J10" s="9">
        <v>1</v>
      </c>
      <c r="K10" s="9"/>
      <c r="L10" s="9"/>
      <c r="M10" s="9"/>
      <c r="N10" s="9"/>
      <c r="O10" s="9">
        <v>1</v>
      </c>
      <c r="P10" s="9">
        <v>2</v>
      </c>
      <c r="Q10" s="9">
        <v>2</v>
      </c>
      <c r="R10" s="9">
        <v>1</v>
      </c>
      <c r="S10" s="9"/>
      <c r="T10" s="7">
        <v>2</v>
      </c>
      <c r="U10" s="9">
        <v>1</v>
      </c>
      <c r="V10" s="9">
        <v>1</v>
      </c>
      <c r="W10" s="4">
        <f t="shared" si="7"/>
        <v>10</v>
      </c>
      <c r="X10" s="4">
        <f t="shared" si="10"/>
        <v>9</v>
      </c>
      <c r="Y10" s="4">
        <f t="shared" si="9"/>
        <v>1</v>
      </c>
      <c r="Z10" s="27">
        <f t="shared" si="0"/>
        <v>0</v>
      </c>
    </row>
    <row r="11" spans="1:26" x14ac:dyDescent="0.2">
      <c r="A11" s="26">
        <v>10</v>
      </c>
      <c r="B11" s="8" t="s">
        <v>27</v>
      </c>
      <c r="C11" s="15" t="s">
        <v>32</v>
      </c>
      <c r="D11" s="4">
        <f t="shared" si="6"/>
        <v>19</v>
      </c>
      <c r="E11" s="9">
        <v>1</v>
      </c>
      <c r="F11" s="9">
        <v>2</v>
      </c>
      <c r="G11" s="9">
        <v>2</v>
      </c>
      <c r="H11" s="9">
        <v>2</v>
      </c>
      <c r="I11" s="9">
        <v>1</v>
      </c>
      <c r="J11" s="9"/>
      <c r="K11" s="9"/>
      <c r="L11" s="9"/>
      <c r="M11" s="9"/>
      <c r="N11" s="9"/>
      <c r="O11" s="9">
        <v>1</v>
      </c>
      <c r="P11" s="9">
        <v>2</v>
      </c>
      <c r="Q11" s="9">
        <v>2</v>
      </c>
      <c r="R11" s="9">
        <v>1</v>
      </c>
      <c r="S11" s="9">
        <v>1</v>
      </c>
      <c r="T11" s="7">
        <v>2</v>
      </c>
      <c r="U11" s="9">
        <v>1</v>
      </c>
      <c r="V11" s="9">
        <v>1</v>
      </c>
      <c r="W11" s="4">
        <f t="shared" si="7"/>
        <v>8</v>
      </c>
      <c r="X11" s="4">
        <f t="shared" si="10"/>
        <v>10</v>
      </c>
      <c r="Y11" s="4">
        <f t="shared" si="9"/>
        <v>1</v>
      </c>
      <c r="Z11" s="27">
        <f t="shared" si="0"/>
        <v>0</v>
      </c>
    </row>
    <row r="12" spans="1:26" x14ac:dyDescent="0.2">
      <c r="A12" s="26">
        <v>11</v>
      </c>
      <c r="B12" s="8" t="s">
        <v>27</v>
      </c>
      <c r="C12" s="15" t="s">
        <v>33</v>
      </c>
      <c r="D12" s="4">
        <f t="shared" si="6"/>
        <v>24</v>
      </c>
      <c r="E12" s="9">
        <v>1</v>
      </c>
      <c r="F12" s="9">
        <v>3</v>
      </c>
      <c r="G12" s="9">
        <v>3</v>
      </c>
      <c r="H12" s="9">
        <v>2</v>
      </c>
      <c r="I12" s="9">
        <v>1</v>
      </c>
      <c r="J12" s="9">
        <v>1</v>
      </c>
      <c r="K12" s="9"/>
      <c r="L12" s="9"/>
      <c r="M12" s="9"/>
      <c r="N12" s="9"/>
      <c r="O12" s="9">
        <v>1</v>
      </c>
      <c r="P12" s="9">
        <v>2</v>
      </c>
      <c r="Q12" s="9">
        <v>4</v>
      </c>
      <c r="R12" s="9">
        <v>1</v>
      </c>
      <c r="S12" s="9"/>
      <c r="T12" s="7">
        <v>3</v>
      </c>
      <c r="U12" s="9">
        <v>1</v>
      </c>
      <c r="V12" s="9">
        <v>1</v>
      </c>
      <c r="W12" s="4">
        <f t="shared" si="7"/>
        <v>11</v>
      </c>
      <c r="X12" s="4">
        <f t="shared" si="10"/>
        <v>12</v>
      </c>
      <c r="Y12" s="4">
        <f t="shared" si="9"/>
        <v>1</v>
      </c>
      <c r="Z12" s="27">
        <f t="shared" si="0"/>
        <v>0</v>
      </c>
    </row>
    <row r="13" spans="1:26" x14ac:dyDescent="0.2">
      <c r="A13" s="26">
        <v>12</v>
      </c>
      <c r="B13" s="8" t="s">
        <v>27</v>
      </c>
      <c r="C13" s="15" t="s">
        <v>34</v>
      </c>
      <c r="D13" s="4">
        <f t="shared" si="6"/>
        <v>18</v>
      </c>
      <c r="E13" s="9">
        <v>1</v>
      </c>
      <c r="F13" s="9">
        <v>2</v>
      </c>
      <c r="G13" s="9">
        <v>2</v>
      </c>
      <c r="H13" s="9">
        <v>2</v>
      </c>
      <c r="I13" s="9">
        <v>1</v>
      </c>
      <c r="J13" s="9"/>
      <c r="K13" s="9"/>
      <c r="L13" s="9"/>
      <c r="M13" s="9"/>
      <c r="N13" s="9"/>
      <c r="O13" s="9">
        <v>1</v>
      </c>
      <c r="P13" s="9">
        <v>2</v>
      </c>
      <c r="Q13" s="9">
        <v>2</v>
      </c>
      <c r="R13" s="9">
        <v>1</v>
      </c>
      <c r="S13" s="9"/>
      <c r="T13" s="7">
        <v>2</v>
      </c>
      <c r="U13" s="9">
        <v>1</v>
      </c>
      <c r="V13" s="9">
        <v>1</v>
      </c>
      <c r="W13" s="4">
        <f t="shared" si="7"/>
        <v>8</v>
      </c>
      <c r="X13" s="4">
        <f t="shared" si="10"/>
        <v>9</v>
      </c>
      <c r="Y13" s="4">
        <f t="shared" si="9"/>
        <v>1</v>
      </c>
      <c r="Z13" s="27">
        <f t="shared" si="0"/>
        <v>0</v>
      </c>
    </row>
    <row r="14" spans="1:26" x14ac:dyDescent="0.2">
      <c r="A14" s="26">
        <v>13</v>
      </c>
      <c r="B14" s="8" t="s">
        <v>27</v>
      </c>
      <c r="C14" s="15" t="s">
        <v>35</v>
      </c>
      <c r="D14" s="4">
        <f t="shared" si="6"/>
        <v>27</v>
      </c>
      <c r="E14" s="9">
        <v>1</v>
      </c>
      <c r="F14" s="9">
        <v>3</v>
      </c>
      <c r="G14" s="9">
        <v>3</v>
      </c>
      <c r="H14" s="9">
        <v>2</v>
      </c>
      <c r="I14" s="9">
        <v>1</v>
      </c>
      <c r="J14" s="9">
        <v>1</v>
      </c>
      <c r="K14" s="9">
        <v>3</v>
      </c>
      <c r="L14" s="9"/>
      <c r="M14" s="9"/>
      <c r="N14" s="9"/>
      <c r="O14" s="9">
        <v>1</v>
      </c>
      <c r="P14" s="9">
        <v>2</v>
      </c>
      <c r="Q14" s="9">
        <v>4</v>
      </c>
      <c r="R14" s="9">
        <v>1</v>
      </c>
      <c r="S14" s="9"/>
      <c r="T14" s="7">
        <v>3</v>
      </c>
      <c r="U14" s="9">
        <v>1</v>
      </c>
      <c r="V14" s="9">
        <v>1</v>
      </c>
      <c r="W14" s="4">
        <f t="shared" si="7"/>
        <v>14</v>
      </c>
      <c r="X14" s="4">
        <f t="shared" si="10"/>
        <v>12</v>
      </c>
      <c r="Y14" s="4">
        <f t="shared" si="9"/>
        <v>1</v>
      </c>
      <c r="Z14" s="27">
        <f t="shared" si="0"/>
        <v>0</v>
      </c>
    </row>
    <row r="15" spans="1:26" x14ac:dyDescent="0.2">
      <c r="A15" s="26">
        <v>14</v>
      </c>
      <c r="B15" s="8" t="s">
        <v>27</v>
      </c>
      <c r="C15" s="15" t="s">
        <v>36</v>
      </c>
      <c r="D15" s="4">
        <f t="shared" si="6"/>
        <v>22</v>
      </c>
      <c r="E15" s="10">
        <v>1</v>
      </c>
      <c r="F15" s="9">
        <v>3</v>
      </c>
      <c r="G15" s="9">
        <v>2</v>
      </c>
      <c r="H15" s="10">
        <v>2</v>
      </c>
      <c r="I15" s="9">
        <v>1</v>
      </c>
      <c r="J15" s="9">
        <v>1</v>
      </c>
      <c r="K15" s="9"/>
      <c r="L15" s="9"/>
      <c r="M15" s="9"/>
      <c r="N15" s="9"/>
      <c r="O15" s="9">
        <v>1</v>
      </c>
      <c r="P15" s="9">
        <v>2</v>
      </c>
      <c r="Q15" s="9">
        <v>2</v>
      </c>
      <c r="R15" s="9">
        <v>1</v>
      </c>
      <c r="S15" s="9">
        <v>1</v>
      </c>
      <c r="T15" s="7">
        <v>3</v>
      </c>
      <c r="U15" s="9">
        <v>1</v>
      </c>
      <c r="V15" s="9">
        <v>1</v>
      </c>
      <c r="W15" s="4">
        <f t="shared" si="7"/>
        <v>10</v>
      </c>
      <c r="X15" s="4">
        <f t="shared" si="10"/>
        <v>11</v>
      </c>
      <c r="Y15" s="4">
        <f t="shared" si="9"/>
        <v>1</v>
      </c>
      <c r="Z15" s="27">
        <f t="shared" si="0"/>
        <v>0</v>
      </c>
    </row>
    <row r="16" spans="1:26" x14ac:dyDescent="0.2">
      <c r="A16" s="26">
        <v>15</v>
      </c>
      <c r="B16" s="8" t="s">
        <v>27</v>
      </c>
      <c r="C16" s="15" t="s">
        <v>37</v>
      </c>
      <c r="D16" s="4">
        <f t="shared" si="6"/>
        <v>18</v>
      </c>
      <c r="E16" s="9">
        <v>1</v>
      </c>
      <c r="F16" s="9">
        <v>2</v>
      </c>
      <c r="G16" s="9">
        <v>2</v>
      </c>
      <c r="H16" s="9">
        <v>2</v>
      </c>
      <c r="I16" s="9">
        <v>1</v>
      </c>
      <c r="J16" s="9"/>
      <c r="K16" s="9"/>
      <c r="L16" s="9"/>
      <c r="M16" s="9"/>
      <c r="N16" s="9"/>
      <c r="O16" s="9">
        <v>1</v>
      </c>
      <c r="P16" s="9">
        <v>2</v>
      </c>
      <c r="Q16" s="9">
        <v>2</v>
      </c>
      <c r="R16" s="9">
        <v>1</v>
      </c>
      <c r="S16" s="9"/>
      <c r="T16" s="7">
        <v>2</v>
      </c>
      <c r="U16" s="9">
        <v>1</v>
      </c>
      <c r="V16" s="9">
        <v>1</v>
      </c>
      <c r="W16" s="4">
        <f t="shared" si="7"/>
        <v>8</v>
      </c>
      <c r="X16" s="4">
        <f t="shared" si="10"/>
        <v>9</v>
      </c>
      <c r="Y16" s="4">
        <f t="shared" si="9"/>
        <v>1</v>
      </c>
      <c r="Z16" s="27">
        <f t="shared" si="0"/>
        <v>0</v>
      </c>
    </row>
    <row r="17" spans="1:26" x14ac:dyDescent="0.2">
      <c r="A17" s="26">
        <v>16</v>
      </c>
      <c r="B17" s="8" t="s">
        <v>27</v>
      </c>
      <c r="C17" s="15" t="s">
        <v>38</v>
      </c>
      <c r="D17" s="4">
        <f t="shared" si="6"/>
        <v>27</v>
      </c>
      <c r="E17" s="9">
        <v>1</v>
      </c>
      <c r="F17" s="9">
        <v>3</v>
      </c>
      <c r="G17" s="9">
        <v>3</v>
      </c>
      <c r="H17" s="9">
        <v>3</v>
      </c>
      <c r="I17" s="9">
        <v>1</v>
      </c>
      <c r="J17" s="9">
        <v>1</v>
      </c>
      <c r="K17" s="9">
        <v>1</v>
      </c>
      <c r="L17" s="9"/>
      <c r="M17" s="9"/>
      <c r="N17" s="9"/>
      <c r="O17" s="9">
        <v>1</v>
      </c>
      <c r="P17" s="9">
        <v>2</v>
      </c>
      <c r="Q17" s="9">
        <v>4</v>
      </c>
      <c r="R17" s="9">
        <v>1</v>
      </c>
      <c r="S17" s="9">
        <v>1</v>
      </c>
      <c r="T17" s="7">
        <v>3</v>
      </c>
      <c r="U17" s="9">
        <v>1</v>
      </c>
      <c r="V17" s="9">
        <v>1</v>
      </c>
      <c r="W17" s="4">
        <f t="shared" si="7"/>
        <v>13</v>
      </c>
      <c r="X17" s="4">
        <f t="shared" si="10"/>
        <v>13</v>
      </c>
      <c r="Y17" s="4">
        <f t="shared" si="9"/>
        <v>1</v>
      </c>
      <c r="Z17" s="27">
        <f t="shared" si="0"/>
        <v>0</v>
      </c>
    </row>
    <row r="18" spans="1:26" x14ac:dyDescent="0.2">
      <c r="A18" s="26">
        <v>17</v>
      </c>
      <c r="B18" s="8" t="s">
        <v>39</v>
      </c>
      <c r="C18" s="12" t="s">
        <v>28</v>
      </c>
      <c r="D18" s="4">
        <f t="shared" si="6"/>
        <v>24</v>
      </c>
      <c r="E18" s="7"/>
      <c r="F18" s="7"/>
      <c r="G18" s="7">
        <v>12</v>
      </c>
      <c r="H18" s="7">
        <v>1</v>
      </c>
      <c r="I18" s="7">
        <v>1</v>
      </c>
      <c r="J18" s="7"/>
      <c r="K18" s="7"/>
      <c r="L18" s="7"/>
      <c r="M18" s="7"/>
      <c r="N18" s="7"/>
      <c r="O18" s="7">
        <v>3</v>
      </c>
      <c r="P18" s="7">
        <v>1</v>
      </c>
      <c r="Q18" s="7">
        <v>3</v>
      </c>
      <c r="R18" s="7"/>
      <c r="S18" s="7"/>
      <c r="T18" s="7">
        <v>3</v>
      </c>
      <c r="U18" s="7"/>
      <c r="V18" s="7"/>
      <c r="W18" s="4">
        <f t="shared" si="7"/>
        <v>14</v>
      </c>
      <c r="X18" s="4">
        <f t="shared" si="10"/>
        <v>10</v>
      </c>
      <c r="Y18" s="4">
        <f t="shared" si="9"/>
        <v>0</v>
      </c>
      <c r="Z18" s="27">
        <f t="shared" si="0"/>
        <v>0</v>
      </c>
    </row>
    <row r="19" spans="1:26" x14ac:dyDescent="0.2">
      <c r="A19" s="26">
        <v>18</v>
      </c>
      <c r="B19" s="8" t="s">
        <v>39</v>
      </c>
      <c r="C19" s="12" t="s">
        <v>29</v>
      </c>
      <c r="D19" s="4">
        <f t="shared" si="6"/>
        <v>29</v>
      </c>
      <c r="E19" s="7"/>
      <c r="F19" s="7"/>
      <c r="G19" s="7">
        <v>16</v>
      </c>
      <c r="H19" s="7">
        <v>1</v>
      </c>
      <c r="I19" s="7">
        <v>1</v>
      </c>
      <c r="J19" s="7"/>
      <c r="K19" s="7"/>
      <c r="L19" s="7"/>
      <c r="M19" s="7"/>
      <c r="N19" s="7"/>
      <c r="O19" s="7">
        <v>4</v>
      </c>
      <c r="P19" s="7">
        <v>1</v>
      </c>
      <c r="Q19" s="7">
        <v>3</v>
      </c>
      <c r="R19" s="7"/>
      <c r="S19" s="7"/>
      <c r="T19" s="7">
        <v>3</v>
      </c>
      <c r="U19" s="7"/>
      <c r="V19" s="7"/>
      <c r="W19" s="4">
        <f t="shared" si="7"/>
        <v>18</v>
      </c>
      <c r="X19" s="4">
        <f t="shared" si="10"/>
        <v>11</v>
      </c>
      <c r="Y19" s="4">
        <f t="shared" si="9"/>
        <v>0</v>
      </c>
      <c r="Z19" s="27">
        <f t="shared" si="0"/>
        <v>0</v>
      </c>
    </row>
    <row r="20" spans="1:26" x14ac:dyDescent="0.2">
      <c r="A20" s="26">
        <v>19</v>
      </c>
      <c r="B20" s="8" t="s">
        <v>39</v>
      </c>
      <c r="C20" s="12" t="s">
        <v>40</v>
      </c>
      <c r="D20" s="4">
        <f t="shared" si="6"/>
        <v>15</v>
      </c>
      <c r="E20" s="7">
        <v>1</v>
      </c>
      <c r="F20" s="7"/>
      <c r="G20" s="7">
        <v>6</v>
      </c>
      <c r="H20" s="7">
        <v>1</v>
      </c>
      <c r="I20" s="7">
        <v>1</v>
      </c>
      <c r="J20" s="7"/>
      <c r="K20" s="7"/>
      <c r="L20" s="7"/>
      <c r="M20" s="7"/>
      <c r="N20" s="7"/>
      <c r="O20" s="7">
        <v>2</v>
      </c>
      <c r="P20" s="7">
        <v>1</v>
      </c>
      <c r="Q20" s="7">
        <v>2</v>
      </c>
      <c r="R20" s="7"/>
      <c r="S20" s="7"/>
      <c r="T20" s="7">
        <v>1</v>
      </c>
      <c r="U20" s="7"/>
      <c r="V20" s="7"/>
      <c r="W20" s="4">
        <f t="shared" si="7"/>
        <v>9</v>
      </c>
      <c r="X20" s="4">
        <f t="shared" si="10"/>
        <v>6</v>
      </c>
      <c r="Y20" s="4">
        <f t="shared" si="9"/>
        <v>0</v>
      </c>
      <c r="Z20" s="27">
        <f t="shared" si="0"/>
        <v>0</v>
      </c>
    </row>
    <row r="21" spans="1:26" x14ac:dyDescent="0.2">
      <c r="A21" s="26">
        <v>20</v>
      </c>
      <c r="B21" s="8" t="s">
        <v>170</v>
      </c>
      <c r="C21" s="12" t="s">
        <v>31</v>
      </c>
      <c r="D21" s="4">
        <f t="shared" si="6"/>
        <v>27</v>
      </c>
      <c r="E21" s="7">
        <v>1</v>
      </c>
      <c r="F21" s="7"/>
      <c r="G21" s="7">
        <v>13</v>
      </c>
      <c r="H21" s="7">
        <v>1</v>
      </c>
      <c r="I21" s="7">
        <v>1</v>
      </c>
      <c r="J21" s="7"/>
      <c r="K21" s="7"/>
      <c r="L21" s="7"/>
      <c r="M21" s="7"/>
      <c r="N21" s="7"/>
      <c r="O21" s="7">
        <v>4</v>
      </c>
      <c r="P21" s="7">
        <v>1</v>
      </c>
      <c r="Q21" s="7">
        <v>3</v>
      </c>
      <c r="R21" s="7"/>
      <c r="S21" s="7"/>
      <c r="T21" s="7">
        <v>3</v>
      </c>
      <c r="U21" s="7"/>
      <c r="V21" s="7"/>
      <c r="W21" s="4">
        <f t="shared" si="7"/>
        <v>16</v>
      </c>
      <c r="X21" s="4">
        <f t="shared" si="10"/>
        <v>11</v>
      </c>
      <c r="Y21" s="4">
        <f t="shared" si="9"/>
        <v>0</v>
      </c>
      <c r="Z21" s="27">
        <f t="shared" si="0"/>
        <v>0</v>
      </c>
    </row>
    <row r="22" spans="1:26" x14ac:dyDescent="0.2">
      <c r="A22" s="26">
        <v>21</v>
      </c>
      <c r="B22" s="8" t="s">
        <v>39</v>
      </c>
      <c r="C22" s="12" t="s">
        <v>32</v>
      </c>
      <c r="D22" s="4">
        <f t="shared" si="6"/>
        <v>16</v>
      </c>
      <c r="E22" s="7">
        <v>1</v>
      </c>
      <c r="F22" s="7"/>
      <c r="G22" s="7">
        <v>6</v>
      </c>
      <c r="H22" s="7">
        <v>1</v>
      </c>
      <c r="I22" s="7">
        <v>1</v>
      </c>
      <c r="J22" s="7"/>
      <c r="K22" s="7"/>
      <c r="L22" s="7"/>
      <c r="M22" s="7"/>
      <c r="N22" s="7"/>
      <c r="O22" s="7">
        <v>2</v>
      </c>
      <c r="P22" s="7">
        <v>1</v>
      </c>
      <c r="Q22" s="7">
        <v>2</v>
      </c>
      <c r="R22" s="7"/>
      <c r="S22" s="7"/>
      <c r="T22" s="7">
        <v>2</v>
      </c>
      <c r="U22" s="7"/>
      <c r="V22" s="7"/>
      <c r="W22" s="4">
        <f t="shared" si="7"/>
        <v>9</v>
      </c>
      <c r="X22" s="4">
        <f t="shared" si="10"/>
        <v>7</v>
      </c>
      <c r="Y22" s="4">
        <f t="shared" si="9"/>
        <v>0</v>
      </c>
      <c r="Z22" s="27">
        <f t="shared" si="0"/>
        <v>0</v>
      </c>
    </row>
    <row r="23" spans="1:26" x14ac:dyDescent="0.2">
      <c r="A23" s="26">
        <v>22</v>
      </c>
      <c r="B23" s="8" t="s">
        <v>41</v>
      </c>
      <c r="C23" s="12" t="s">
        <v>42</v>
      </c>
      <c r="D23" s="4">
        <f t="shared" si="6"/>
        <v>15</v>
      </c>
      <c r="E23" s="7">
        <v>1</v>
      </c>
      <c r="F23" s="7"/>
      <c r="G23" s="7">
        <v>4</v>
      </c>
      <c r="H23" s="7">
        <v>1</v>
      </c>
      <c r="I23" s="7">
        <v>1</v>
      </c>
      <c r="J23" s="7"/>
      <c r="K23" s="7"/>
      <c r="L23" s="7"/>
      <c r="M23" s="7"/>
      <c r="N23" s="7"/>
      <c r="O23" s="7">
        <v>2</v>
      </c>
      <c r="P23" s="7">
        <v>1</v>
      </c>
      <c r="Q23" s="7">
        <v>2</v>
      </c>
      <c r="R23" s="7"/>
      <c r="S23" s="7"/>
      <c r="T23" s="7">
        <v>3</v>
      </c>
      <c r="U23" s="7"/>
      <c r="V23" s="7"/>
      <c r="W23" s="4">
        <f t="shared" si="7"/>
        <v>7</v>
      </c>
      <c r="X23" s="4">
        <f t="shared" si="10"/>
        <v>8</v>
      </c>
      <c r="Y23" s="4">
        <f t="shared" si="9"/>
        <v>0</v>
      </c>
      <c r="Z23" s="27">
        <f t="shared" si="0"/>
        <v>0</v>
      </c>
    </row>
    <row r="24" spans="1:26" x14ac:dyDescent="0.2">
      <c r="A24" s="26">
        <v>23</v>
      </c>
      <c r="B24" s="8" t="s">
        <v>41</v>
      </c>
      <c r="C24" s="12" t="s">
        <v>33</v>
      </c>
      <c r="D24" s="4">
        <f t="shared" si="6"/>
        <v>24</v>
      </c>
      <c r="E24" s="7"/>
      <c r="F24" s="7"/>
      <c r="G24" s="7">
        <v>12</v>
      </c>
      <c r="H24" s="7">
        <v>1</v>
      </c>
      <c r="I24" s="7">
        <v>1</v>
      </c>
      <c r="J24" s="7"/>
      <c r="K24" s="7"/>
      <c r="L24" s="7"/>
      <c r="M24" s="7"/>
      <c r="N24" s="7"/>
      <c r="O24" s="7">
        <v>3</v>
      </c>
      <c r="P24" s="7">
        <v>1</v>
      </c>
      <c r="Q24" s="7">
        <v>3</v>
      </c>
      <c r="R24" s="7"/>
      <c r="S24" s="7"/>
      <c r="T24" s="7">
        <v>3</v>
      </c>
      <c r="U24" s="7"/>
      <c r="V24" s="7"/>
      <c r="W24" s="4">
        <f t="shared" si="7"/>
        <v>14</v>
      </c>
      <c r="X24" s="4">
        <f t="shared" si="10"/>
        <v>10</v>
      </c>
      <c r="Y24" s="4">
        <f t="shared" si="9"/>
        <v>0</v>
      </c>
      <c r="Z24" s="27">
        <f t="shared" si="0"/>
        <v>0</v>
      </c>
    </row>
    <row r="25" spans="1:26" x14ac:dyDescent="0.2">
      <c r="A25" s="26">
        <v>24</v>
      </c>
      <c r="B25" s="8" t="s">
        <v>39</v>
      </c>
      <c r="C25" s="12" t="s">
        <v>34</v>
      </c>
      <c r="D25" s="4">
        <f t="shared" si="6"/>
        <v>15</v>
      </c>
      <c r="E25" s="7">
        <v>1</v>
      </c>
      <c r="F25" s="7"/>
      <c r="G25" s="7">
        <v>5</v>
      </c>
      <c r="H25" s="7">
        <v>1</v>
      </c>
      <c r="I25" s="7">
        <v>1</v>
      </c>
      <c r="J25" s="7"/>
      <c r="K25" s="7"/>
      <c r="L25" s="7"/>
      <c r="M25" s="7"/>
      <c r="N25" s="7"/>
      <c r="O25" s="7">
        <v>2</v>
      </c>
      <c r="P25" s="7">
        <v>1</v>
      </c>
      <c r="Q25" s="7">
        <v>3</v>
      </c>
      <c r="R25" s="7"/>
      <c r="S25" s="7"/>
      <c r="T25" s="7">
        <v>1</v>
      </c>
      <c r="U25" s="7"/>
      <c r="V25" s="7"/>
      <c r="W25" s="4">
        <f t="shared" si="7"/>
        <v>8</v>
      </c>
      <c r="X25" s="4">
        <f t="shared" si="10"/>
        <v>7</v>
      </c>
      <c r="Y25" s="4">
        <f t="shared" si="9"/>
        <v>0</v>
      </c>
      <c r="Z25" s="27">
        <f t="shared" si="0"/>
        <v>0</v>
      </c>
    </row>
    <row r="26" spans="1:26" x14ac:dyDescent="0.2">
      <c r="A26" s="26">
        <v>25</v>
      </c>
      <c r="B26" s="8" t="s">
        <v>43</v>
      </c>
      <c r="C26" s="12" t="s">
        <v>44</v>
      </c>
      <c r="D26" s="4">
        <f t="shared" si="6"/>
        <v>32</v>
      </c>
      <c r="E26" s="7"/>
      <c r="F26" s="7"/>
      <c r="G26" s="7">
        <v>16</v>
      </c>
      <c r="H26" s="7">
        <v>2</v>
      </c>
      <c r="I26" s="7">
        <v>1</v>
      </c>
      <c r="J26" s="7"/>
      <c r="K26" s="7"/>
      <c r="L26" s="7"/>
      <c r="M26" s="7"/>
      <c r="N26" s="7"/>
      <c r="O26" s="7">
        <v>4</v>
      </c>
      <c r="P26" s="7">
        <v>1</v>
      </c>
      <c r="Q26" s="7">
        <v>3</v>
      </c>
      <c r="R26" s="7"/>
      <c r="S26" s="7"/>
      <c r="T26" s="7">
        <v>3</v>
      </c>
      <c r="U26" s="7">
        <v>1</v>
      </c>
      <c r="V26" s="7">
        <v>1</v>
      </c>
      <c r="W26" s="4">
        <f t="shared" si="7"/>
        <v>19</v>
      </c>
      <c r="X26" s="4">
        <f t="shared" si="10"/>
        <v>12</v>
      </c>
      <c r="Y26" s="4">
        <f t="shared" si="9"/>
        <v>1</v>
      </c>
      <c r="Z26" s="27">
        <f t="shared" si="0"/>
        <v>0</v>
      </c>
    </row>
    <row r="27" spans="1:26" x14ac:dyDescent="0.2">
      <c r="A27" s="26">
        <v>26</v>
      </c>
      <c r="B27" s="8" t="s">
        <v>41</v>
      </c>
      <c r="C27" s="12" t="s">
        <v>45</v>
      </c>
      <c r="D27" s="4">
        <f t="shared" si="6"/>
        <v>18</v>
      </c>
      <c r="E27" s="7"/>
      <c r="F27" s="7"/>
      <c r="G27" s="7">
        <v>8</v>
      </c>
      <c r="H27" s="7">
        <v>1</v>
      </c>
      <c r="I27" s="7">
        <v>1</v>
      </c>
      <c r="J27" s="7"/>
      <c r="K27" s="7"/>
      <c r="L27" s="7"/>
      <c r="M27" s="7"/>
      <c r="N27" s="7"/>
      <c r="O27" s="7">
        <v>2</v>
      </c>
      <c r="P27" s="7">
        <v>1</v>
      </c>
      <c r="Q27" s="7">
        <v>2</v>
      </c>
      <c r="R27" s="7"/>
      <c r="S27" s="7"/>
      <c r="T27" s="7">
        <v>2</v>
      </c>
      <c r="U27" s="7">
        <v>1</v>
      </c>
      <c r="V27" s="7"/>
      <c r="W27" s="4">
        <f t="shared" si="7"/>
        <v>10</v>
      </c>
      <c r="X27" s="4">
        <f t="shared" si="10"/>
        <v>8</v>
      </c>
      <c r="Y27" s="4">
        <f t="shared" si="9"/>
        <v>0</v>
      </c>
      <c r="Z27" s="27">
        <f t="shared" si="0"/>
        <v>0</v>
      </c>
    </row>
    <row r="28" spans="1:26" x14ac:dyDescent="0.2">
      <c r="A28" s="26">
        <v>27</v>
      </c>
      <c r="B28" s="8" t="s">
        <v>39</v>
      </c>
      <c r="C28" s="12" t="s">
        <v>36</v>
      </c>
      <c r="D28" s="4">
        <f t="shared" si="6"/>
        <v>21</v>
      </c>
      <c r="E28" s="7"/>
      <c r="F28" s="7"/>
      <c r="G28" s="7">
        <v>10</v>
      </c>
      <c r="H28" s="7">
        <v>1</v>
      </c>
      <c r="I28" s="7">
        <v>1</v>
      </c>
      <c r="J28" s="7"/>
      <c r="K28" s="7"/>
      <c r="L28" s="7"/>
      <c r="M28" s="7"/>
      <c r="N28" s="7"/>
      <c r="O28" s="7">
        <v>3</v>
      </c>
      <c r="P28" s="7">
        <v>1</v>
      </c>
      <c r="Q28" s="7">
        <v>2</v>
      </c>
      <c r="R28" s="7"/>
      <c r="S28" s="7"/>
      <c r="T28" s="7">
        <v>3</v>
      </c>
      <c r="U28" s="7"/>
      <c r="V28" s="7"/>
      <c r="W28" s="4">
        <f t="shared" si="7"/>
        <v>12</v>
      </c>
      <c r="X28" s="4">
        <f t="shared" si="10"/>
        <v>9</v>
      </c>
      <c r="Y28" s="4">
        <f t="shared" si="9"/>
        <v>0</v>
      </c>
      <c r="Z28" s="27">
        <f t="shared" si="0"/>
        <v>0</v>
      </c>
    </row>
    <row r="29" spans="1:26" x14ac:dyDescent="0.2">
      <c r="A29" s="26">
        <v>28</v>
      </c>
      <c r="B29" s="8" t="s">
        <v>39</v>
      </c>
      <c r="C29" s="12" t="s">
        <v>46</v>
      </c>
      <c r="D29" s="4">
        <f t="shared" si="6"/>
        <v>13</v>
      </c>
      <c r="E29" s="7">
        <v>1</v>
      </c>
      <c r="F29" s="7"/>
      <c r="G29" s="7">
        <v>4</v>
      </c>
      <c r="H29" s="7">
        <v>1</v>
      </c>
      <c r="I29" s="7">
        <v>1</v>
      </c>
      <c r="J29" s="7"/>
      <c r="K29" s="7"/>
      <c r="L29" s="7"/>
      <c r="M29" s="7"/>
      <c r="N29" s="7"/>
      <c r="O29" s="7">
        <v>2</v>
      </c>
      <c r="P29" s="7">
        <v>1</v>
      </c>
      <c r="Q29" s="11">
        <v>2</v>
      </c>
      <c r="R29" s="7"/>
      <c r="S29" s="7"/>
      <c r="T29" s="7">
        <v>1</v>
      </c>
      <c r="U29" s="7"/>
      <c r="V29" s="7"/>
      <c r="W29" s="4">
        <f t="shared" si="7"/>
        <v>7</v>
      </c>
      <c r="X29" s="4">
        <f t="shared" si="10"/>
        <v>6</v>
      </c>
      <c r="Y29" s="4">
        <f t="shared" si="9"/>
        <v>0</v>
      </c>
      <c r="Z29" s="27">
        <f t="shared" si="0"/>
        <v>0</v>
      </c>
    </row>
    <row r="30" spans="1:26" x14ac:dyDescent="0.2">
      <c r="A30" s="26">
        <v>29</v>
      </c>
      <c r="B30" s="8" t="s">
        <v>39</v>
      </c>
      <c r="C30" s="12" t="s">
        <v>37</v>
      </c>
      <c r="D30" s="4">
        <f t="shared" si="6"/>
        <v>19</v>
      </c>
      <c r="E30" s="7">
        <v>1</v>
      </c>
      <c r="F30" s="7"/>
      <c r="G30" s="7">
        <v>9</v>
      </c>
      <c r="H30" s="7">
        <v>1</v>
      </c>
      <c r="I30" s="7">
        <v>1</v>
      </c>
      <c r="J30" s="7"/>
      <c r="K30" s="7"/>
      <c r="L30" s="7"/>
      <c r="M30" s="7"/>
      <c r="N30" s="7"/>
      <c r="O30" s="7">
        <v>2</v>
      </c>
      <c r="P30" s="7">
        <v>1</v>
      </c>
      <c r="Q30" s="7">
        <v>2</v>
      </c>
      <c r="R30" s="7"/>
      <c r="S30" s="7"/>
      <c r="T30" s="7">
        <v>2</v>
      </c>
      <c r="U30" s="7"/>
      <c r="V30" s="7"/>
      <c r="W30" s="4">
        <f t="shared" si="7"/>
        <v>12</v>
      </c>
      <c r="X30" s="4">
        <f t="shared" si="10"/>
        <v>7</v>
      </c>
      <c r="Y30" s="4">
        <f t="shared" si="9"/>
        <v>0</v>
      </c>
      <c r="Z30" s="27">
        <f t="shared" si="0"/>
        <v>0</v>
      </c>
    </row>
    <row r="31" spans="1:26" x14ac:dyDescent="0.2">
      <c r="A31" s="26">
        <v>30</v>
      </c>
      <c r="B31" s="8" t="s">
        <v>39</v>
      </c>
      <c r="C31" s="12" t="s">
        <v>38</v>
      </c>
      <c r="D31" s="4">
        <f t="shared" si="6"/>
        <v>21</v>
      </c>
      <c r="E31" s="7">
        <v>1</v>
      </c>
      <c r="F31" s="7"/>
      <c r="G31" s="7">
        <v>10</v>
      </c>
      <c r="H31" s="7">
        <v>1</v>
      </c>
      <c r="I31" s="7">
        <v>1</v>
      </c>
      <c r="J31" s="7"/>
      <c r="K31" s="7"/>
      <c r="L31" s="7"/>
      <c r="M31" s="7"/>
      <c r="N31" s="7"/>
      <c r="O31" s="7">
        <v>2</v>
      </c>
      <c r="P31" s="7">
        <v>1</v>
      </c>
      <c r="Q31" s="7">
        <v>2</v>
      </c>
      <c r="R31" s="7"/>
      <c r="S31" s="7"/>
      <c r="T31" s="7">
        <v>3</v>
      </c>
      <c r="U31" s="7"/>
      <c r="V31" s="7"/>
      <c r="W31" s="4">
        <f t="shared" si="7"/>
        <v>13</v>
      </c>
      <c r="X31" s="4">
        <f t="shared" si="10"/>
        <v>8</v>
      </c>
      <c r="Y31" s="4">
        <f t="shared" si="9"/>
        <v>0</v>
      </c>
      <c r="Z31" s="27">
        <f t="shared" si="0"/>
        <v>0</v>
      </c>
    </row>
    <row r="32" spans="1:26" x14ac:dyDescent="0.2">
      <c r="A32" s="26">
        <v>31</v>
      </c>
      <c r="B32" s="8" t="s">
        <v>41</v>
      </c>
      <c r="C32" s="12" t="s">
        <v>47</v>
      </c>
      <c r="D32" s="4">
        <f t="shared" si="6"/>
        <v>20</v>
      </c>
      <c r="E32" s="7"/>
      <c r="F32" s="7"/>
      <c r="G32" s="7">
        <v>9</v>
      </c>
      <c r="H32" s="7">
        <v>1</v>
      </c>
      <c r="I32" s="7">
        <v>1</v>
      </c>
      <c r="J32" s="7"/>
      <c r="K32" s="7"/>
      <c r="L32" s="7"/>
      <c r="M32" s="7"/>
      <c r="N32" s="7"/>
      <c r="O32" s="7">
        <v>3</v>
      </c>
      <c r="P32" s="7">
        <v>1</v>
      </c>
      <c r="Q32" s="7">
        <v>2</v>
      </c>
      <c r="R32" s="7"/>
      <c r="S32" s="7"/>
      <c r="T32" s="7">
        <v>3</v>
      </c>
      <c r="U32" s="7"/>
      <c r="V32" s="7"/>
      <c r="W32" s="4">
        <f t="shared" si="7"/>
        <v>11</v>
      </c>
      <c r="X32" s="4">
        <f t="shared" si="10"/>
        <v>9</v>
      </c>
      <c r="Y32" s="4">
        <f t="shared" si="9"/>
        <v>0</v>
      </c>
      <c r="Z32" s="27">
        <f t="shared" si="0"/>
        <v>0</v>
      </c>
    </row>
    <row r="33" spans="1:26" x14ac:dyDescent="0.2">
      <c r="A33" s="26">
        <v>32</v>
      </c>
      <c r="B33" s="8" t="s">
        <v>41</v>
      </c>
      <c r="C33" s="12" t="s">
        <v>48</v>
      </c>
      <c r="D33" s="4">
        <f t="shared" si="6"/>
        <v>14</v>
      </c>
      <c r="E33" s="7">
        <v>1</v>
      </c>
      <c r="F33" s="7"/>
      <c r="G33" s="7">
        <v>4</v>
      </c>
      <c r="H33" s="7">
        <v>1</v>
      </c>
      <c r="I33" s="7">
        <v>1</v>
      </c>
      <c r="J33" s="7"/>
      <c r="K33" s="7"/>
      <c r="L33" s="7"/>
      <c r="M33" s="7"/>
      <c r="N33" s="7"/>
      <c r="O33" s="7">
        <v>2</v>
      </c>
      <c r="P33" s="7">
        <v>1</v>
      </c>
      <c r="Q33" s="7">
        <v>2</v>
      </c>
      <c r="R33" s="7"/>
      <c r="S33" s="7"/>
      <c r="T33" s="7">
        <v>2</v>
      </c>
      <c r="U33" s="7"/>
      <c r="V33" s="7"/>
      <c r="W33" s="4">
        <f t="shared" si="7"/>
        <v>7</v>
      </c>
      <c r="X33" s="4">
        <f t="shared" si="10"/>
        <v>7</v>
      </c>
      <c r="Y33" s="4">
        <f t="shared" si="9"/>
        <v>0</v>
      </c>
      <c r="Z33" s="27">
        <f t="shared" si="0"/>
        <v>0</v>
      </c>
    </row>
    <row r="34" spans="1:26" x14ac:dyDescent="0.2">
      <c r="A34" s="26">
        <v>33</v>
      </c>
      <c r="B34" s="8" t="s">
        <v>39</v>
      </c>
      <c r="C34" s="34" t="s">
        <v>49</v>
      </c>
      <c r="D34" s="4">
        <f t="shared" si="6"/>
        <v>14</v>
      </c>
      <c r="E34" s="7">
        <v>1</v>
      </c>
      <c r="F34" s="7"/>
      <c r="G34" s="7">
        <v>4</v>
      </c>
      <c r="H34" s="7">
        <v>1</v>
      </c>
      <c r="I34" s="7">
        <v>1</v>
      </c>
      <c r="J34" s="7"/>
      <c r="K34" s="7"/>
      <c r="L34" s="7"/>
      <c r="M34" s="7"/>
      <c r="N34" s="7"/>
      <c r="O34" s="7">
        <v>2</v>
      </c>
      <c r="P34" s="7">
        <v>1</v>
      </c>
      <c r="Q34" s="7">
        <v>2</v>
      </c>
      <c r="R34" s="7"/>
      <c r="S34" s="7"/>
      <c r="T34" s="7">
        <v>2</v>
      </c>
      <c r="U34" s="7"/>
      <c r="V34" s="7"/>
      <c r="W34" s="4">
        <f t="shared" si="7"/>
        <v>7</v>
      </c>
      <c r="X34" s="4">
        <f t="shared" si="10"/>
        <v>7</v>
      </c>
      <c r="Y34" s="4">
        <f t="shared" si="9"/>
        <v>0</v>
      </c>
      <c r="Z34" s="27">
        <f t="shared" ref="Z34:Z65" si="11">D34-W34-X34-Y34</f>
        <v>0</v>
      </c>
    </row>
    <row r="35" spans="1:26" x14ac:dyDescent="0.2">
      <c r="A35" s="26">
        <v>34</v>
      </c>
      <c r="B35" s="8" t="s">
        <v>50</v>
      </c>
      <c r="C35" s="12" t="s">
        <v>51</v>
      </c>
      <c r="D35" s="4">
        <f t="shared" si="6"/>
        <v>24</v>
      </c>
      <c r="E35" s="7">
        <v>1</v>
      </c>
      <c r="F35" s="11">
        <v>11</v>
      </c>
      <c r="G35" s="7">
        <v>3</v>
      </c>
      <c r="H35" s="7">
        <v>1</v>
      </c>
      <c r="I35" s="7">
        <v>1</v>
      </c>
      <c r="J35" s="7"/>
      <c r="K35" s="7"/>
      <c r="L35" s="7"/>
      <c r="M35" s="7"/>
      <c r="N35" s="7"/>
      <c r="O35" s="7">
        <v>1</v>
      </c>
      <c r="P35" s="7">
        <v>1</v>
      </c>
      <c r="Q35" s="7">
        <v>2</v>
      </c>
      <c r="R35" s="7"/>
      <c r="S35" s="7"/>
      <c r="T35" s="7">
        <v>2</v>
      </c>
      <c r="U35" s="7">
        <v>1</v>
      </c>
      <c r="V35" s="7"/>
      <c r="W35" s="4">
        <f t="shared" si="7"/>
        <v>17</v>
      </c>
      <c r="X35" s="4">
        <f t="shared" si="10"/>
        <v>7</v>
      </c>
      <c r="Y35" s="4">
        <f t="shared" si="9"/>
        <v>0</v>
      </c>
      <c r="Z35" s="27">
        <f t="shared" si="11"/>
        <v>0</v>
      </c>
    </row>
    <row r="36" spans="1:26" x14ac:dyDescent="0.2">
      <c r="A36" s="26">
        <v>35</v>
      </c>
      <c r="B36" s="8" t="s">
        <v>52</v>
      </c>
      <c r="C36" s="12" t="s">
        <v>53</v>
      </c>
      <c r="D36" s="4">
        <f t="shared" si="6"/>
        <v>36</v>
      </c>
      <c r="E36" s="7">
        <v>1</v>
      </c>
      <c r="F36" s="11">
        <v>24</v>
      </c>
      <c r="G36" s="7">
        <v>2</v>
      </c>
      <c r="H36" s="7"/>
      <c r="I36" s="7">
        <v>1</v>
      </c>
      <c r="J36" s="7"/>
      <c r="K36" s="7"/>
      <c r="L36" s="7"/>
      <c r="M36" s="7"/>
      <c r="N36" s="7"/>
      <c r="O36" s="7"/>
      <c r="P36" s="7">
        <v>1</v>
      </c>
      <c r="Q36" s="7">
        <v>3</v>
      </c>
      <c r="R36" s="7"/>
      <c r="S36" s="7"/>
      <c r="T36" s="7">
        <v>3</v>
      </c>
      <c r="U36" s="7"/>
      <c r="V36" s="7">
        <v>1</v>
      </c>
      <c r="W36" s="4">
        <f t="shared" si="7"/>
        <v>28</v>
      </c>
      <c r="X36" s="4">
        <f t="shared" si="10"/>
        <v>7</v>
      </c>
      <c r="Y36" s="4">
        <f t="shared" si="9"/>
        <v>1</v>
      </c>
      <c r="Z36" s="27">
        <f t="shared" si="11"/>
        <v>0</v>
      </c>
    </row>
    <row r="37" spans="1:26" x14ac:dyDescent="0.2">
      <c r="A37" s="26">
        <v>36</v>
      </c>
      <c r="B37" s="8" t="s">
        <v>52</v>
      </c>
      <c r="C37" s="12" t="s">
        <v>54</v>
      </c>
      <c r="D37" s="4">
        <f t="shared" si="6"/>
        <v>31</v>
      </c>
      <c r="E37" s="7">
        <v>1</v>
      </c>
      <c r="F37" s="11">
        <v>21</v>
      </c>
      <c r="G37" s="7">
        <v>2</v>
      </c>
      <c r="H37" s="7"/>
      <c r="I37" s="7">
        <v>1</v>
      </c>
      <c r="J37" s="7"/>
      <c r="K37" s="7"/>
      <c r="L37" s="7"/>
      <c r="M37" s="7"/>
      <c r="N37" s="7"/>
      <c r="O37" s="7"/>
      <c r="P37" s="7">
        <v>1</v>
      </c>
      <c r="Q37" s="7">
        <v>2</v>
      </c>
      <c r="R37" s="7"/>
      <c r="S37" s="7"/>
      <c r="T37" s="7">
        <v>2</v>
      </c>
      <c r="U37" s="7"/>
      <c r="V37" s="7">
        <v>1</v>
      </c>
      <c r="W37" s="4">
        <f t="shared" si="7"/>
        <v>25</v>
      </c>
      <c r="X37" s="4">
        <f t="shared" si="10"/>
        <v>5</v>
      </c>
      <c r="Y37" s="4">
        <f t="shared" si="9"/>
        <v>1</v>
      </c>
      <c r="Z37" s="27">
        <f t="shared" si="11"/>
        <v>0</v>
      </c>
    </row>
    <row r="38" spans="1:26" x14ac:dyDescent="0.2">
      <c r="A38" s="26">
        <v>37</v>
      </c>
      <c r="B38" s="8" t="s">
        <v>52</v>
      </c>
      <c r="C38" s="12" t="s">
        <v>55</v>
      </c>
      <c r="D38" s="4">
        <f t="shared" ref="D38:D70" si="12">SUM(E38:V38)</f>
        <v>12</v>
      </c>
      <c r="E38" s="7">
        <v>1</v>
      </c>
      <c r="F38" s="11">
        <v>4</v>
      </c>
      <c r="G38" s="7">
        <v>1</v>
      </c>
      <c r="H38" s="7"/>
      <c r="I38" s="7">
        <v>1</v>
      </c>
      <c r="J38" s="7"/>
      <c r="K38" s="7"/>
      <c r="L38" s="7"/>
      <c r="M38" s="7"/>
      <c r="N38" s="7"/>
      <c r="O38" s="7"/>
      <c r="P38" s="7">
        <v>1</v>
      </c>
      <c r="Q38" s="7">
        <v>1</v>
      </c>
      <c r="R38" s="7"/>
      <c r="S38" s="7"/>
      <c r="T38" s="7">
        <v>2</v>
      </c>
      <c r="U38" s="7"/>
      <c r="V38" s="7">
        <v>1</v>
      </c>
      <c r="W38" s="4">
        <f t="shared" ref="W38:W69" si="13">SUM(E38:N38)</f>
        <v>7</v>
      </c>
      <c r="X38" s="4">
        <f t="shared" si="10"/>
        <v>4</v>
      </c>
      <c r="Y38" s="4">
        <f t="shared" si="9"/>
        <v>1</v>
      </c>
      <c r="Z38" s="27">
        <f t="shared" si="11"/>
        <v>0</v>
      </c>
    </row>
    <row r="39" spans="1:26" x14ac:dyDescent="0.2">
      <c r="A39" s="26">
        <v>38</v>
      </c>
      <c r="B39" s="8" t="s">
        <v>52</v>
      </c>
      <c r="C39" s="12" t="s">
        <v>56</v>
      </c>
      <c r="D39" s="4">
        <f t="shared" si="12"/>
        <v>26</v>
      </c>
      <c r="E39" s="7">
        <v>1</v>
      </c>
      <c r="F39" s="11">
        <v>16</v>
      </c>
      <c r="G39" s="7">
        <v>2</v>
      </c>
      <c r="H39" s="7"/>
      <c r="I39" s="7">
        <v>1</v>
      </c>
      <c r="J39" s="7"/>
      <c r="K39" s="7"/>
      <c r="L39" s="7"/>
      <c r="M39" s="7"/>
      <c r="N39" s="7"/>
      <c r="O39" s="7"/>
      <c r="P39" s="7">
        <v>1</v>
      </c>
      <c r="Q39" s="7">
        <v>2</v>
      </c>
      <c r="R39" s="7"/>
      <c r="S39" s="7"/>
      <c r="T39" s="7">
        <v>2</v>
      </c>
      <c r="U39" s="7"/>
      <c r="V39" s="7">
        <v>1</v>
      </c>
      <c r="W39" s="4">
        <f t="shared" si="13"/>
        <v>20</v>
      </c>
      <c r="X39" s="4">
        <f t="shared" si="10"/>
        <v>5</v>
      </c>
      <c r="Y39" s="4">
        <f t="shared" si="9"/>
        <v>1</v>
      </c>
      <c r="Z39" s="27">
        <f t="shared" si="11"/>
        <v>0</v>
      </c>
    </row>
    <row r="40" spans="1:26" x14ac:dyDescent="0.2">
      <c r="A40" s="26">
        <v>39</v>
      </c>
      <c r="B40" s="8" t="s">
        <v>52</v>
      </c>
      <c r="C40" s="12" t="s">
        <v>34</v>
      </c>
      <c r="D40" s="4">
        <f t="shared" si="12"/>
        <v>24</v>
      </c>
      <c r="E40" s="7">
        <v>1</v>
      </c>
      <c r="F40" s="11">
        <v>14</v>
      </c>
      <c r="G40" s="7">
        <v>2</v>
      </c>
      <c r="H40" s="7"/>
      <c r="I40" s="7">
        <v>1</v>
      </c>
      <c r="J40" s="7"/>
      <c r="K40" s="7"/>
      <c r="L40" s="7"/>
      <c r="M40" s="7"/>
      <c r="N40" s="7"/>
      <c r="O40" s="7"/>
      <c r="P40" s="7">
        <v>1</v>
      </c>
      <c r="Q40" s="7">
        <v>2</v>
      </c>
      <c r="R40" s="7"/>
      <c r="S40" s="7"/>
      <c r="T40" s="7">
        <v>2</v>
      </c>
      <c r="U40" s="7"/>
      <c r="V40" s="7">
        <v>1</v>
      </c>
      <c r="W40" s="4">
        <f t="shared" si="13"/>
        <v>18</v>
      </c>
      <c r="X40" s="4">
        <f t="shared" si="10"/>
        <v>5</v>
      </c>
      <c r="Y40" s="4">
        <f t="shared" si="9"/>
        <v>1</v>
      </c>
      <c r="Z40" s="27">
        <f t="shared" si="11"/>
        <v>0</v>
      </c>
    </row>
    <row r="41" spans="1:26" x14ac:dyDescent="0.2">
      <c r="A41" s="26">
        <v>40</v>
      </c>
      <c r="B41" s="8" t="s">
        <v>57</v>
      </c>
      <c r="C41" s="12" t="s">
        <v>58</v>
      </c>
      <c r="D41" s="4">
        <f t="shared" si="12"/>
        <v>27</v>
      </c>
      <c r="E41" s="7">
        <v>1</v>
      </c>
      <c r="F41" s="11">
        <v>14</v>
      </c>
      <c r="G41" s="7">
        <v>3</v>
      </c>
      <c r="H41" s="7"/>
      <c r="I41" s="7">
        <v>1</v>
      </c>
      <c r="J41" s="7"/>
      <c r="K41" s="7"/>
      <c r="L41" s="7"/>
      <c r="M41" s="7"/>
      <c r="N41" s="7"/>
      <c r="O41" s="7">
        <v>2</v>
      </c>
      <c r="P41" s="7">
        <v>1</v>
      </c>
      <c r="Q41" s="7">
        <v>2</v>
      </c>
      <c r="R41" s="7"/>
      <c r="S41" s="7"/>
      <c r="T41" s="7">
        <v>2</v>
      </c>
      <c r="U41" s="7"/>
      <c r="V41" s="7">
        <v>1</v>
      </c>
      <c r="W41" s="4">
        <f t="shared" si="13"/>
        <v>19</v>
      </c>
      <c r="X41" s="4">
        <f t="shared" si="10"/>
        <v>7</v>
      </c>
      <c r="Y41" s="4">
        <f t="shared" si="9"/>
        <v>1</v>
      </c>
      <c r="Z41" s="27">
        <f t="shared" si="11"/>
        <v>0</v>
      </c>
    </row>
    <row r="42" spans="1:26" x14ac:dyDescent="0.2">
      <c r="A42" s="26">
        <v>41</v>
      </c>
      <c r="B42" s="8" t="s">
        <v>52</v>
      </c>
      <c r="C42" s="12" t="s">
        <v>59</v>
      </c>
      <c r="D42" s="4">
        <f t="shared" si="12"/>
        <v>14</v>
      </c>
      <c r="E42" s="7">
        <v>1</v>
      </c>
      <c r="F42" s="11">
        <v>5</v>
      </c>
      <c r="G42" s="7">
        <v>1</v>
      </c>
      <c r="H42" s="7"/>
      <c r="I42" s="7">
        <v>1</v>
      </c>
      <c r="J42" s="7"/>
      <c r="K42" s="7"/>
      <c r="L42" s="7"/>
      <c r="M42" s="7"/>
      <c r="N42" s="7"/>
      <c r="O42" s="7"/>
      <c r="P42" s="7">
        <v>1</v>
      </c>
      <c r="Q42" s="7">
        <v>2</v>
      </c>
      <c r="R42" s="7"/>
      <c r="S42" s="7"/>
      <c r="T42" s="7">
        <v>2</v>
      </c>
      <c r="U42" s="7"/>
      <c r="V42" s="7">
        <v>1</v>
      </c>
      <c r="W42" s="4">
        <f t="shared" si="13"/>
        <v>8</v>
      </c>
      <c r="X42" s="4">
        <f t="shared" si="10"/>
        <v>5</v>
      </c>
      <c r="Y42" s="4">
        <f t="shared" si="9"/>
        <v>1</v>
      </c>
      <c r="Z42" s="27">
        <f t="shared" si="11"/>
        <v>0</v>
      </c>
    </row>
    <row r="43" spans="1:26" ht="25.5" x14ac:dyDescent="0.2">
      <c r="A43" s="26">
        <v>42</v>
      </c>
      <c r="B43" s="8" t="s">
        <v>52</v>
      </c>
      <c r="C43" s="12" t="s">
        <v>60</v>
      </c>
      <c r="D43" s="4">
        <f t="shared" si="12"/>
        <v>40</v>
      </c>
      <c r="E43" s="7">
        <v>1</v>
      </c>
      <c r="F43" s="11">
        <v>27</v>
      </c>
      <c r="G43" s="7">
        <v>2</v>
      </c>
      <c r="H43" s="7">
        <v>1</v>
      </c>
      <c r="I43" s="7">
        <v>1</v>
      </c>
      <c r="J43" s="7"/>
      <c r="K43" s="7"/>
      <c r="L43" s="7"/>
      <c r="M43" s="7"/>
      <c r="N43" s="7"/>
      <c r="O43" s="7"/>
      <c r="P43" s="7"/>
      <c r="Q43" s="7">
        <v>4</v>
      </c>
      <c r="R43" s="7"/>
      <c r="S43" s="7"/>
      <c r="T43" s="7">
        <v>3</v>
      </c>
      <c r="U43" s="7">
        <v>1</v>
      </c>
      <c r="V43" s="7"/>
      <c r="W43" s="4">
        <f t="shared" si="13"/>
        <v>32</v>
      </c>
      <c r="X43" s="4">
        <f t="shared" si="10"/>
        <v>8</v>
      </c>
      <c r="Y43" s="4">
        <f t="shared" si="9"/>
        <v>0</v>
      </c>
      <c r="Z43" s="27">
        <f t="shared" si="11"/>
        <v>0</v>
      </c>
    </row>
    <row r="44" spans="1:26" x14ac:dyDescent="0.2">
      <c r="A44" s="26">
        <v>43</v>
      </c>
      <c r="B44" s="8" t="s">
        <v>52</v>
      </c>
      <c r="C44" s="12" t="s">
        <v>61</v>
      </c>
      <c r="D44" s="4">
        <f t="shared" si="12"/>
        <v>25</v>
      </c>
      <c r="E44" s="7">
        <v>1</v>
      </c>
      <c r="F44" s="11">
        <v>14</v>
      </c>
      <c r="G44" s="7">
        <v>2</v>
      </c>
      <c r="H44" s="7"/>
      <c r="I44" s="7">
        <v>1</v>
      </c>
      <c r="J44" s="7"/>
      <c r="K44" s="7"/>
      <c r="L44" s="7"/>
      <c r="M44" s="7"/>
      <c r="N44" s="7"/>
      <c r="O44" s="7"/>
      <c r="P44" s="7">
        <v>1</v>
      </c>
      <c r="Q44" s="7">
        <v>3</v>
      </c>
      <c r="R44" s="7"/>
      <c r="S44" s="7"/>
      <c r="T44" s="7">
        <v>2</v>
      </c>
      <c r="U44" s="7"/>
      <c r="V44" s="7">
        <v>1</v>
      </c>
      <c r="W44" s="4">
        <f t="shared" si="13"/>
        <v>18</v>
      </c>
      <c r="X44" s="4">
        <f t="shared" si="10"/>
        <v>6</v>
      </c>
      <c r="Y44" s="4">
        <f t="shared" si="9"/>
        <v>1</v>
      </c>
      <c r="Z44" s="27">
        <f t="shared" si="11"/>
        <v>0</v>
      </c>
    </row>
    <row r="45" spans="1:26" x14ac:dyDescent="0.2">
      <c r="A45" s="26">
        <v>44</v>
      </c>
      <c r="B45" s="8" t="s">
        <v>52</v>
      </c>
      <c r="C45" s="12" t="s">
        <v>62</v>
      </c>
      <c r="D45" s="4">
        <f t="shared" si="12"/>
        <v>30</v>
      </c>
      <c r="E45" s="7">
        <v>1</v>
      </c>
      <c r="F45" s="11">
        <v>19</v>
      </c>
      <c r="G45" s="7">
        <v>2</v>
      </c>
      <c r="H45" s="7"/>
      <c r="I45" s="7">
        <v>1</v>
      </c>
      <c r="J45" s="7"/>
      <c r="K45" s="7"/>
      <c r="L45" s="7"/>
      <c r="M45" s="7"/>
      <c r="N45" s="7"/>
      <c r="O45" s="7"/>
      <c r="P45" s="7">
        <v>1</v>
      </c>
      <c r="Q45" s="7">
        <v>3</v>
      </c>
      <c r="R45" s="7"/>
      <c r="S45" s="7"/>
      <c r="T45" s="7">
        <v>2</v>
      </c>
      <c r="U45" s="7"/>
      <c r="V45" s="7">
        <v>1</v>
      </c>
      <c r="W45" s="4">
        <f t="shared" si="13"/>
        <v>23</v>
      </c>
      <c r="X45" s="4">
        <f t="shared" si="10"/>
        <v>6</v>
      </c>
      <c r="Y45" s="4">
        <f t="shared" si="9"/>
        <v>1</v>
      </c>
      <c r="Z45" s="27">
        <f t="shared" si="11"/>
        <v>0</v>
      </c>
    </row>
    <row r="46" spans="1:26" x14ac:dyDescent="0.2">
      <c r="A46" s="26">
        <v>45</v>
      </c>
      <c r="B46" s="8" t="s">
        <v>52</v>
      </c>
      <c r="C46" s="12" t="s">
        <v>63</v>
      </c>
      <c r="D46" s="4">
        <f t="shared" si="12"/>
        <v>24</v>
      </c>
      <c r="E46" s="7">
        <v>1</v>
      </c>
      <c r="F46" s="11">
        <v>14</v>
      </c>
      <c r="G46" s="7">
        <v>2</v>
      </c>
      <c r="H46" s="7"/>
      <c r="I46" s="7">
        <v>1</v>
      </c>
      <c r="J46" s="7"/>
      <c r="K46" s="7"/>
      <c r="L46" s="7"/>
      <c r="M46" s="7"/>
      <c r="N46" s="7"/>
      <c r="O46" s="7"/>
      <c r="P46" s="7">
        <v>1</v>
      </c>
      <c r="Q46" s="7">
        <v>2</v>
      </c>
      <c r="R46" s="7"/>
      <c r="S46" s="7"/>
      <c r="T46" s="7">
        <v>2</v>
      </c>
      <c r="U46" s="7"/>
      <c r="V46" s="7">
        <v>1</v>
      </c>
      <c r="W46" s="4">
        <f t="shared" si="13"/>
        <v>18</v>
      </c>
      <c r="X46" s="4">
        <f t="shared" si="10"/>
        <v>5</v>
      </c>
      <c r="Y46" s="4">
        <f t="shared" si="9"/>
        <v>1</v>
      </c>
      <c r="Z46" s="27">
        <f t="shared" si="11"/>
        <v>0</v>
      </c>
    </row>
    <row r="47" spans="1:26" ht="25.5" x14ac:dyDescent="0.2">
      <c r="A47" s="26">
        <v>46</v>
      </c>
      <c r="B47" s="8" t="s">
        <v>50</v>
      </c>
      <c r="C47" s="12" t="s">
        <v>64</v>
      </c>
      <c r="D47" s="4">
        <f t="shared" si="12"/>
        <v>24</v>
      </c>
      <c r="E47" s="7">
        <v>1</v>
      </c>
      <c r="F47" s="11">
        <v>9</v>
      </c>
      <c r="G47" s="7">
        <v>3</v>
      </c>
      <c r="H47" s="7">
        <v>1</v>
      </c>
      <c r="I47" s="7">
        <v>1</v>
      </c>
      <c r="J47" s="7"/>
      <c r="K47" s="7"/>
      <c r="L47" s="7"/>
      <c r="M47" s="7"/>
      <c r="N47" s="7"/>
      <c r="O47" s="7">
        <v>1</v>
      </c>
      <c r="P47" s="7">
        <v>1</v>
      </c>
      <c r="Q47" s="7">
        <v>3</v>
      </c>
      <c r="R47" s="7"/>
      <c r="S47" s="7">
        <v>1</v>
      </c>
      <c r="T47" s="7">
        <v>2</v>
      </c>
      <c r="U47" s="7"/>
      <c r="V47" s="7">
        <v>1</v>
      </c>
      <c r="W47" s="4">
        <f t="shared" si="13"/>
        <v>15</v>
      </c>
      <c r="X47" s="4">
        <f t="shared" si="10"/>
        <v>8</v>
      </c>
      <c r="Y47" s="4">
        <f t="shared" si="9"/>
        <v>1</v>
      </c>
      <c r="Z47" s="27">
        <f t="shared" si="11"/>
        <v>0</v>
      </c>
    </row>
    <row r="48" spans="1:26" x14ac:dyDescent="0.2">
      <c r="A48" s="26">
        <v>47</v>
      </c>
      <c r="B48" s="8" t="s">
        <v>52</v>
      </c>
      <c r="C48" s="12" t="s">
        <v>65</v>
      </c>
      <c r="D48" s="4">
        <f t="shared" si="12"/>
        <v>25</v>
      </c>
      <c r="E48" s="7">
        <v>1</v>
      </c>
      <c r="F48" s="11">
        <v>14</v>
      </c>
      <c r="G48" s="7">
        <v>2</v>
      </c>
      <c r="H48" s="7"/>
      <c r="I48" s="7">
        <v>1</v>
      </c>
      <c r="J48" s="7"/>
      <c r="K48" s="7"/>
      <c r="L48" s="7"/>
      <c r="M48" s="7"/>
      <c r="N48" s="7"/>
      <c r="O48" s="7"/>
      <c r="P48" s="7">
        <v>1</v>
      </c>
      <c r="Q48" s="7">
        <v>2</v>
      </c>
      <c r="R48" s="7"/>
      <c r="S48" s="7"/>
      <c r="T48" s="7">
        <v>3</v>
      </c>
      <c r="U48" s="7"/>
      <c r="V48" s="7">
        <v>1</v>
      </c>
      <c r="W48" s="4">
        <f t="shared" si="13"/>
        <v>18</v>
      </c>
      <c r="X48" s="4">
        <f t="shared" si="10"/>
        <v>6</v>
      </c>
      <c r="Y48" s="4">
        <f t="shared" si="9"/>
        <v>1</v>
      </c>
      <c r="Z48" s="27">
        <f t="shared" si="11"/>
        <v>0</v>
      </c>
    </row>
    <row r="49" spans="1:26" x14ac:dyDescent="0.2">
      <c r="A49" s="26">
        <v>48</v>
      </c>
      <c r="B49" s="8" t="s">
        <v>50</v>
      </c>
      <c r="C49" s="12" t="s">
        <v>66</v>
      </c>
      <c r="D49" s="4">
        <f t="shared" si="12"/>
        <v>25</v>
      </c>
      <c r="E49" s="7">
        <v>1</v>
      </c>
      <c r="F49" s="11">
        <v>12</v>
      </c>
      <c r="G49" s="7">
        <v>2</v>
      </c>
      <c r="H49" s="7"/>
      <c r="I49" s="7">
        <v>1</v>
      </c>
      <c r="J49" s="7"/>
      <c r="K49" s="7"/>
      <c r="L49" s="7"/>
      <c r="M49" s="7"/>
      <c r="N49" s="7"/>
      <c r="O49" s="7">
        <v>1</v>
      </c>
      <c r="P49" s="7">
        <v>1</v>
      </c>
      <c r="Q49" s="7">
        <v>2</v>
      </c>
      <c r="R49" s="7"/>
      <c r="S49" s="7">
        <v>1</v>
      </c>
      <c r="T49" s="7">
        <v>3</v>
      </c>
      <c r="U49" s="7"/>
      <c r="V49" s="7">
        <v>1</v>
      </c>
      <c r="W49" s="4">
        <f t="shared" si="13"/>
        <v>16</v>
      </c>
      <c r="X49" s="4">
        <f t="shared" si="10"/>
        <v>8</v>
      </c>
      <c r="Y49" s="4">
        <f t="shared" si="9"/>
        <v>1</v>
      </c>
      <c r="Z49" s="27">
        <f t="shared" si="11"/>
        <v>0</v>
      </c>
    </row>
    <row r="50" spans="1:26" x14ac:dyDescent="0.2">
      <c r="A50" s="26">
        <v>49</v>
      </c>
      <c r="B50" s="8" t="s">
        <v>52</v>
      </c>
      <c r="C50" s="12" t="s">
        <v>67</v>
      </c>
      <c r="D50" s="4">
        <f t="shared" si="12"/>
        <v>41</v>
      </c>
      <c r="E50" s="7">
        <v>1</v>
      </c>
      <c r="F50" s="11">
        <v>30</v>
      </c>
      <c r="G50" s="7">
        <v>2</v>
      </c>
      <c r="H50" s="7"/>
      <c r="I50" s="7">
        <v>1</v>
      </c>
      <c r="J50" s="7"/>
      <c r="K50" s="7"/>
      <c r="L50" s="7"/>
      <c r="M50" s="7"/>
      <c r="N50" s="7"/>
      <c r="O50" s="7"/>
      <c r="P50" s="7">
        <v>1</v>
      </c>
      <c r="Q50" s="7">
        <v>2</v>
      </c>
      <c r="R50" s="7"/>
      <c r="S50" s="7"/>
      <c r="T50" s="7">
        <v>3</v>
      </c>
      <c r="U50" s="7"/>
      <c r="V50" s="7">
        <v>1</v>
      </c>
      <c r="W50" s="4">
        <f t="shared" si="13"/>
        <v>34</v>
      </c>
      <c r="X50" s="4">
        <f t="shared" si="10"/>
        <v>6</v>
      </c>
      <c r="Y50" s="4">
        <f t="shared" si="9"/>
        <v>1</v>
      </c>
      <c r="Z50" s="27">
        <f t="shared" si="11"/>
        <v>0</v>
      </c>
    </row>
    <row r="51" spans="1:26" x14ac:dyDescent="0.2">
      <c r="A51" s="26">
        <v>50</v>
      </c>
      <c r="B51" s="8" t="s">
        <v>52</v>
      </c>
      <c r="C51" s="12" t="s">
        <v>35</v>
      </c>
      <c r="D51" s="4">
        <f t="shared" si="12"/>
        <v>44</v>
      </c>
      <c r="E51" s="7">
        <v>1</v>
      </c>
      <c r="F51" s="11">
        <v>34</v>
      </c>
      <c r="G51" s="7">
        <v>2</v>
      </c>
      <c r="H51" s="7"/>
      <c r="I51" s="7">
        <v>1</v>
      </c>
      <c r="J51" s="7"/>
      <c r="K51" s="7"/>
      <c r="L51" s="7"/>
      <c r="M51" s="7"/>
      <c r="N51" s="7"/>
      <c r="O51" s="7"/>
      <c r="P51" s="7">
        <v>1</v>
      </c>
      <c r="Q51" s="7">
        <v>2</v>
      </c>
      <c r="R51" s="7"/>
      <c r="S51" s="7"/>
      <c r="T51" s="7">
        <v>2</v>
      </c>
      <c r="U51" s="7">
        <v>1</v>
      </c>
      <c r="V51" s="7"/>
      <c r="W51" s="4">
        <f t="shared" si="13"/>
        <v>38</v>
      </c>
      <c r="X51" s="4">
        <f t="shared" si="10"/>
        <v>6</v>
      </c>
      <c r="Y51" s="4">
        <f t="shared" si="9"/>
        <v>0</v>
      </c>
      <c r="Z51" s="27">
        <f t="shared" si="11"/>
        <v>0</v>
      </c>
    </row>
    <row r="52" spans="1:26" x14ac:dyDescent="0.2">
      <c r="A52" s="26">
        <v>51</v>
      </c>
      <c r="B52" s="8" t="s">
        <v>57</v>
      </c>
      <c r="C52" s="12" t="s">
        <v>68</v>
      </c>
      <c r="D52" s="4">
        <f t="shared" si="12"/>
        <v>40</v>
      </c>
      <c r="E52" s="7">
        <v>1</v>
      </c>
      <c r="F52" s="11">
        <v>27</v>
      </c>
      <c r="G52" s="7">
        <v>3</v>
      </c>
      <c r="H52" s="7"/>
      <c r="I52" s="7">
        <v>1</v>
      </c>
      <c r="J52" s="7"/>
      <c r="K52" s="7"/>
      <c r="L52" s="7"/>
      <c r="M52" s="7"/>
      <c r="N52" s="7"/>
      <c r="O52" s="7">
        <v>1</v>
      </c>
      <c r="P52" s="7">
        <v>1</v>
      </c>
      <c r="Q52" s="7">
        <v>2</v>
      </c>
      <c r="R52" s="7"/>
      <c r="S52" s="7"/>
      <c r="T52" s="7">
        <v>3</v>
      </c>
      <c r="U52" s="7"/>
      <c r="V52" s="7">
        <v>1</v>
      </c>
      <c r="W52" s="4">
        <f t="shared" si="13"/>
        <v>32</v>
      </c>
      <c r="X52" s="4">
        <f t="shared" si="10"/>
        <v>7</v>
      </c>
      <c r="Y52" s="4">
        <f t="shared" si="9"/>
        <v>1</v>
      </c>
      <c r="Z52" s="27">
        <f t="shared" si="11"/>
        <v>0</v>
      </c>
    </row>
    <row r="53" spans="1:26" x14ac:dyDescent="0.2">
      <c r="A53" s="26">
        <v>52</v>
      </c>
      <c r="B53" s="8" t="s">
        <v>52</v>
      </c>
      <c r="C53" s="12" t="s">
        <v>69</v>
      </c>
      <c r="D53" s="4">
        <f t="shared" si="12"/>
        <v>19</v>
      </c>
      <c r="E53" s="7">
        <v>1</v>
      </c>
      <c r="F53" s="11">
        <v>8</v>
      </c>
      <c r="G53" s="7">
        <v>2</v>
      </c>
      <c r="H53" s="7"/>
      <c r="I53" s="7">
        <v>1</v>
      </c>
      <c r="J53" s="7"/>
      <c r="K53" s="7"/>
      <c r="L53" s="7"/>
      <c r="M53" s="7"/>
      <c r="N53" s="7"/>
      <c r="O53" s="7"/>
      <c r="P53" s="7">
        <v>1</v>
      </c>
      <c r="Q53" s="7">
        <v>2</v>
      </c>
      <c r="R53" s="7"/>
      <c r="S53" s="7">
        <v>1</v>
      </c>
      <c r="T53" s="7">
        <v>2</v>
      </c>
      <c r="U53" s="7"/>
      <c r="V53" s="7">
        <v>1</v>
      </c>
      <c r="W53" s="4">
        <f t="shared" si="13"/>
        <v>12</v>
      </c>
      <c r="X53" s="4">
        <f t="shared" si="10"/>
        <v>6</v>
      </c>
      <c r="Y53" s="4">
        <f t="shared" si="9"/>
        <v>1</v>
      </c>
      <c r="Z53" s="27">
        <f t="shared" si="11"/>
        <v>0</v>
      </c>
    </row>
    <row r="54" spans="1:26" x14ac:dyDescent="0.2">
      <c r="A54" s="26">
        <v>53</v>
      </c>
      <c r="B54" s="8" t="s">
        <v>52</v>
      </c>
      <c r="C54" s="12" t="s">
        <v>70</v>
      </c>
      <c r="D54" s="4">
        <f t="shared" si="12"/>
        <v>15</v>
      </c>
      <c r="E54" s="7">
        <v>1</v>
      </c>
      <c r="F54" s="11">
        <v>6</v>
      </c>
      <c r="G54" s="7">
        <v>1</v>
      </c>
      <c r="H54" s="7"/>
      <c r="I54" s="7">
        <v>1</v>
      </c>
      <c r="J54" s="7"/>
      <c r="K54" s="7"/>
      <c r="L54" s="7"/>
      <c r="M54" s="7"/>
      <c r="N54" s="7"/>
      <c r="O54" s="7"/>
      <c r="P54" s="7">
        <v>1</v>
      </c>
      <c r="Q54" s="7">
        <v>2</v>
      </c>
      <c r="R54" s="7"/>
      <c r="S54" s="7"/>
      <c r="T54" s="7">
        <v>2</v>
      </c>
      <c r="U54" s="7">
        <v>1</v>
      </c>
      <c r="V54" s="7"/>
      <c r="W54" s="4">
        <f t="shared" si="13"/>
        <v>9</v>
      </c>
      <c r="X54" s="4">
        <f t="shared" si="10"/>
        <v>6</v>
      </c>
      <c r="Y54" s="4">
        <f t="shared" si="9"/>
        <v>0</v>
      </c>
      <c r="Z54" s="27">
        <f t="shared" si="11"/>
        <v>0</v>
      </c>
    </row>
    <row r="55" spans="1:26" x14ac:dyDescent="0.2">
      <c r="A55" s="26">
        <v>54</v>
      </c>
      <c r="B55" s="8" t="s">
        <v>71</v>
      </c>
      <c r="C55" s="12" t="s">
        <v>72</v>
      </c>
      <c r="D55" s="4">
        <f t="shared" si="12"/>
        <v>27</v>
      </c>
      <c r="E55" s="7">
        <v>1</v>
      </c>
      <c r="F55" s="11">
        <v>10</v>
      </c>
      <c r="G55" s="7">
        <v>5</v>
      </c>
      <c r="H55" s="7"/>
      <c r="I55" s="7">
        <v>1</v>
      </c>
      <c r="J55" s="7"/>
      <c r="K55" s="7"/>
      <c r="L55" s="7"/>
      <c r="M55" s="7"/>
      <c r="N55" s="7"/>
      <c r="O55" s="7">
        <v>3</v>
      </c>
      <c r="P55" s="7">
        <v>1</v>
      </c>
      <c r="Q55" s="7">
        <v>2</v>
      </c>
      <c r="R55" s="7"/>
      <c r="S55" s="7"/>
      <c r="T55" s="7">
        <v>3</v>
      </c>
      <c r="U55" s="7"/>
      <c r="V55" s="7">
        <v>1</v>
      </c>
      <c r="W55" s="4">
        <f t="shared" si="13"/>
        <v>17</v>
      </c>
      <c r="X55" s="4">
        <f t="shared" si="10"/>
        <v>9</v>
      </c>
      <c r="Y55" s="4">
        <f t="shared" si="9"/>
        <v>1</v>
      </c>
      <c r="Z55" s="27">
        <f t="shared" si="11"/>
        <v>0</v>
      </c>
    </row>
    <row r="56" spans="1:26" x14ac:dyDescent="0.2">
      <c r="A56" s="26">
        <v>55</v>
      </c>
      <c r="B56" s="8" t="s">
        <v>52</v>
      </c>
      <c r="C56" s="12" t="s">
        <v>73</v>
      </c>
      <c r="D56" s="4">
        <f t="shared" si="12"/>
        <v>52</v>
      </c>
      <c r="E56" s="7">
        <v>1</v>
      </c>
      <c r="F56" s="11">
        <v>40</v>
      </c>
      <c r="G56" s="7">
        <v>2</v>
      </c>
      <c r="H56" s="7"/>
      <c r="I56" s="7">
        <v>1</v>
      </c>
      <c r="J56" s="7"/>
      <c r="K56" s="7"/>
      <c r="L56" s="7"/>
      <c r="M56" s="7"/>
      <c r="N56" s="7"/>
      <c r="O56" s="7"/>
      <c r="P56" s="7">
        <v>1</v>
      </c>
      <c r="Q56" s="7">
        <v>3</v>
      </c>
      <c r="R56" s="7"/>
      <c r="S56" s="7"/>
      <c r="T56" s="7">
        <v>3</v>
      </c>
      <c r="U56" s="7">
        <v>1</v>
      </c>
      <c r="V56" s="7"/>
      <c r="W56" s="4">
        <f t="shared" si="13"/>
        <v>44</v>
      </c>
      <c r="X56" s="4">
        <f t="shared" si="10"/>
        <v>8</v>
      </c>
      <c r="Y56" s="4">
        <f t="shared" si="9"/>
        <v>0</v>
      </c>
      <c r="Z56" s="27">
        <f t="shared" si="11"/>
        <v>0</v>
      </c>
    </row>
    <row r="57" spans="1:26" x14ac:dyDescent="0.2">
      <c r="A57" s="26">
        <v>56</v>
      </c>
      <c r="B57" s="8" t="s">
        <v>52</v>
      </c>
      <c r="C57" s="12" t="s">
        <v>74</v>
      </c>
      <c r="D57" s="4">
        <f t="shared" si="12"/>
        <v>20</v>
      </c>
      <c r="E57" s="7">
        <v>1</v>
      </c>
      <c r="F57" s="11">
        <v>11</v>
      </c>
      <c r="G57" s="7">
        <v>1</v>
      </c>
      <c r="H57" s="7"/>
      <c r="I57" s="7">
        <v>1</v>
      </c>
      <c r="J57" s="7"/>
      <c r="K57" s="7"/>
      <c r="L57" s="7"/>
      <c r="M57" s="7"/>
      <c r="N57" s="7"/>
      <c r="O57" s="7"/>
      <c r="P57" s="7">
        <v>1</v>
      </c>
      <c r="Q57" s="7">
        <v>2</v>
      </c>
      <c r="R57" s="7"/>
      <c r="S57" s="7"/>
      <c r="T57" s="7">
        <v>2</v>
      </c>
      <c r="U57" s="7">
        <v>1</v>
      </c>
      <c r="V57" s="7"/>
      <c r="W57" s="4">
        <f t="shared" si="13"/>
        <v>14</v>
      </c>
      <c r="X57" s="4">
        <f t="shared" si="10"/>
        <v>6</v>
      </c>
      <c r="Y57" s="4">
        <f t="shared" si="9"/>
        <v>0</v>
      </c>
      <c r="Z57" s="27">
        <f t="shared" si="11"/>
        <v>0</v>
      </c>
    </row>
    <row r="58" spans="1:26" ht="25.5" x14ac:dyDescent="0.2">
      <c r="A58" s="26">
        <v>57</v>
      </c>
      <c r="B58" s="8" t="s">
        <v>75</v>
      </c>
      <c r="C58" s="12" t="s">
        <v>76</v>
      </c>
      <c r="D58" s="4">
        <f t="shared" si="12"/>
        <v>27</v>
      </c>
      <c r="E58" s="7">
        <v>1</v>
      </c>
      <c r="F58" s="11">
        <v>9</v>
      </c>
      <c r="G58" s="7">
        <v>6</v>
      </c>
      <c r="H58" s="7"/>
      <c r="I58" s="7">
        <v>1</v>
      </c>
      <c r="J58" s="7"/>
      <c r="K58" s="7"/>
      <c r="L58" s="7"/>
      <c r="M58" s="7"/>
      <c r="N58" s="7"/>
      <c r="O58" s="7">
        <v>2</v>
      </c>
      <c r="P58" s="7">
        <v>1</v>
      </c>
      <c r="Q58" s="7">
        <v>4</v>
      </c>
      <c r="R58" s="7"/>
      <c r="S58" s="7"/>
      <c r="T58" s="7">
        <v>2</v>
      </c>
      <c r="U58" s="7">
        <v>1</v>
      </c>
      <c r="V58" s="7"/>
      <c r="W58" s="4">
        <f t="shared" si="13"/>
        <v>17</v>
      </c>
      <c r="X58" s="4">
        <f t="shared" si="10"/>
        <v>10</v>
      </c>
      <c r="Y58" s="4">
        <f t="shared" si="9"/>
        <v>0</v>
      </c>
      <c r="Z58" s="27">
        <f t="shared" si="11"/>
        <v>0</v>
      </c>
    </row>
    <row r="59" spans="1:26" x14ac:dyDescent="0.2">
      <c r="A59" s="26">
        <v>58</v>
      </c>
      <c r="B59" s="8" t="s">
        <v>52</v>
      </c>
      <c r="C59" s="12" t="s">
        <v>77</v>
      </c>
      <c r="D59" s="4">
        <f t="shared" si="12"/>
        <v>17</v>
      </c>
      <c r="E59" s="7">
        <v>1</v>
      </c>
      <c r="F59" s="11">
        <v>8</v>
      </c>
      <c r="G59" s="7">
        <v>1</v>
      </c>
      <c r="H59" s="7"/>
      <c r="I59" s="7">
        <v>1</v>
      </c>
      <c r="J59" s="7"/>
      <c r="K59" s="7"/>
      <c r="L59" s="7"/>
      <c r="M59" s="7"/>
      <c r="N59" s="7"/>
      <c r="O59" s="7"/>
      <c r="P59" s="7">
        <v>1</v>
      </c>
      <c r="Q59" s="7">
        <v>2</v>
      </c>
      <c r="R59" s="7"/>
      <c r="S59" s="7"/>
      <c r="T59" s="7">
        <v>2</v>
      </c>
      <c r="U59" s="7"/>
      <c r="V59" s="7">
        <v>1</v>
      </c>
      <c r="W59" s="4">
        <f t="shared" si="13"/>
        <v>11</v>
      </c>
      <c r="X59" s="4">
        <f t="shared" si="10"/>
        <v>5</v>
      </c>
      <c r="Y59" s="4">
        <f t="shared" si="9"/>
        <v>1</v>
      </c>
      <c r="Z59" s="27">
        <f t="shared" si="11"/>
        <v>0</v>
      </c>
    </row>
    <row r="60" spans="1:26" x14ac:dyDescent="0.2">
      <c r="A60" s="26">
        <v>59</v>
      </c>
      <c r="B60" s="8" t="s">
        <v>52</v>
      </c>
      <c r="C60" s="12" t="s">
        <v>28</v>
      </c>
      <c r="D60" s="4">
        <f t="shared" si="12"/>
        <v>28</v>
      </c>
      <c r="E60" s="7">
        <v>1</v>
      </c>
      <c r="F60" s="11">
        <v>18</v>
      </c>
      <c r="G60" s="7">
        <v>2</v>
      </c>
      <c r="H60" s="7"/>
      <c r="I60" s="7">
        <v>1</v>
      </c>
      <c r="J60" s="7"/>
      <c r="K60" s="7"/>
      <c r="L60" s="7"/>
      <c r="M60" s="7"/>
      <c r="N60" s="7"/>
      <c r="O60" s="7"/>
      <c r="P60" s="7">
        <v>1</v>
      </c>
      <c r="Q60" s="7">
        <v>2</v>
      </c>
      <c r="R60" s="7"/>
      <c r="S60" s="7"/>
      <c r="T60" s="7">
        <v>2</v>
      </c>
      <c r="U60" s="7"/>
      <c r="V60" s="7">
        <v>1</v>
      </c>
      <c r="W60" s="4">
        <f t="shared" si="13"/>
        <v>22</v>
      </c>
      <c r="X60" s="4">
        <f t="shared" si="10"/>
        <v>5</v>
      </c>
      <c r="Y60" s="4">
        <f t="shared" si="9"/>
        <v>1</v>
      </c>
      <c r="Z60" s="27">
        <f t="shared" si="11"/>
        <v>0</v>
      </c>
    </row>
    <row r="61" spans="1:26" x14ac:dyDescent="0.2">
      <c r="A61" s="26">
        <v>60</v>
      </c>
      <c r="B61" s="8" t="s">
        <v>50</v>
      </c>
      <c r="C61" s="12" t="s">
        <v>78</v>
      </c>
      <c r="D61" s="4">
        <f t="shared" si="12"/>
        <v>15</v>
      </c>
      <c r="E61" s="7">
        <v>1</v>
      </c>
      <c r="F61" s="11">
        <v>4</v>
      </c>
      <c r="G61" s="7">
        <v>2</v>
      </c>
      <c r="H61" s="7">
        <v>1</v>
      </c>
      <c r="I61" s="7">
        <v>1</v>
      </c>
      <c r="J61" s="7"/>
      <c r="K61" s="7"/>
      <c r="L61" s="7"/>
      <c r="M61" s="7"/>
      <c r="N61" s="7"/>
      <c r="O61" s="7">
        <v>1</v>
      </c>
      <c r="P61" s="7"/>
      <c r="Q61" s="7">
        <v>2</v>
      </c>
      <c r="R61" s="7"/>
      <c r="S61" s="7"/>
      <c r="T61" s="7">
        <v>2</v>
      </c>
      <c r="U61" s="7"/>
      <c r="V61" s="7">
        <v>1</v>
      </c>
      <c r="W61" s="4">
        <f t="shared" si="13"/>
        <v>9</v>
      </c>
      <c r="X61" s="4">
        <f t="shared" si="10"/>
        <v>5</v>
      </c>
      <c r="Y61" s="4">
        <f t="shared" si="9"/>
        <v>1</v>
      </c>
      <c r="Z61" s="27">
        <f t="shared" si="11"/>
        <v>0</v>
      </c>
    </row>
    <row r="62" spans="1:26" x14ac:dyDescent="0.2">
      <c r="A62" s="26">
        <v>61</v>
      </c>
      <c r="B62" s="8" t="s">
        <v>52</v>
      </c>
      <c r="C62" s="12" t="s">
        <v>79</v>
      </c>
      <c r="D62" s="4">
        <f t="shared" si="12"/>
        <v>16</v>
      </c>
      <c r="E62" s="7">
        <v>1</v>
      </c>
      <c r="F62" s="11">
        <v>7</v>
      </c>
      <c r="G62" s="7">
        <v>1</v>
      </c>
      <c r="H62" s="7"/>
      <c r="I62" s="7">
        <v>1</v>
      </c>
      <c r="J62" s="7"/>
      <c r="K62" s="7"/>
      <c r="L62" s="7"/>
      <c r="M62" s="7"/>
      <c r="N62" s="7"/>
      <c r="O62" s="7"/>
      <c r="P62" s="7">
        <v>1</v>
      </c>
      <c r="Q62" s="7">
        <v>2</v>
      </c>
      <c r="R62" s="7"/>
      <c r="S62" s="7"/>
      <c r="T62" s="7">
        <v>2</v>
      </c>
      <c r="U62" s="7"/>
      <c r="V62" s="7">
        <v>1</v>
      </c>
      <c r="W62" s="4">
        <f t="shared" si="13"/>
        <v>10</v>
      </c>
      <c r="X62" s="4">
        <f t="shared" si="10"/>
        <v>5</v>
      </c>
      <c r="Y62" s="4">
        <f t="shared" si="9"/>
        <v>1</v>
      </c>
      <c r="Z62" s="27">
        <f t="shared" si="11"/>
        <v>0</v>
      </c>
    </row>
    <row r="63" spans="1:26" x14ac:dyDescent="0.2">
      <c r="A63" s="26">
        <v>62</v>
      </c>
      <c r="B63" s="8" t="s">
        <v>52</v>
      </c>
      <c r="C63" s="12" t="s">
        <v>80</v>
      </c>
      <c r="D63" s="4">
        <f t="shared" si="12"/>
        <v>23</v>
      </c>
      <c r="E63" s="7">
        <v>1</v>
      </c>
      <c r="F63" s="11">
        <v>13</v>
      </c>
      <c r="G63" s="7">
        <v>2</v>
      </c>
      <c r="H63" s="7"/>
      <c r="I63" s="7">
        <v>1</v>
      </c>
      <c r="J63" s="7"/>
      <c r="K63" s="7"/>
      <c r="L63" s="7"/>
      <c r="M63" s="7"/>
      <c r="N63" s="7"/>
      <c r="O63" s="7"/>
      <c r="P63" s="7">
        <v>1</v>
      </c>
      <c r="Q63" s="7">
        <v>2</v>
      </c>
      <c r="R63" s="7"/>
      <c r="S63" s="7"/>
      <c r="T63" s="7">
        <v>2</v>
      </c>
      <c r="U63" s="7"/>
      <c r="V63" s="7">
        <v>1</v>
      </c>
      <c r="W63" s="4">
        <f t="shared" si="13"/>
        <v>17</v>
      </c>
      <c r="X63" s="4">
        <f t="shared" si="10"/>
        <v>5</v>
      </c>
      <c r="Y63" s="4">
        <f t="shared" si="9"/>
        <v>1</v>
      </c>
      <c r="Z63" s="27">
        <f t="shared" si="11"/>
        <v>0</v>
      </c>
    </row>
    <row r="64" spans="1:26" x14ac:dyDescent="0.2">
      <c r="A64" s="26">
        <v>63</v>
      </c>
      <c r="B64" s="8" t="s">
        <v>81</v>
      </c>
      <c r="C64" s="12" t="s">
        <v>82</v>
      </c>
      <c r="D64" s="4">
        <f t="shared" si="12"/>
        <v>12</v>
      </c>
      <c r="E64" s="7">
        <v>1</v>
      </c>
      <c r="F64" s="7"/>
      <c r="G64" s="7">
        <v>2</v>
      </c>
      <c r="H64" s="7">
        <v>1</v>
      </c>
      <c r="I64" s="7">
        <v>1</v>
      </c>
      <c r="J64" s="7"/>
      <c r="K64" s="7"/>
      <c r="L64" s="7"/>
      <c r="M64" s="7"/>
      <c r="N64" s="7"/>
      <c r="O64" s="7">
        <v>2</v>
      </c>
      <c r="P64" s="7">
        <v>1</v>
      </c>
      <c r="Q64" s="7">
        <v>2</v>
      </c>
      <c r="R64" s="7"/>
      <c r="S64" s="7"/>
      <c r="T64" s="7">
        <v>1</v>
      </c>
      <c r="U64" s="7"/>
      <c r="V64" s="7">
        <v>1</v>
      </c>
      <c r="W64" s="4">
        <f t="shared" si="13"/>
        <v>5</v>
      </c>
      <c r="X64" s="4">
        <f t="shared" si="10"/>
        <v>6</v>
      </c>
      <c r="Y64" s="4">
        <f t="shared" si="9"/>
        <v>1</v>
      </c>
      <c r="Z64" s="27">
        <f t="shared" si="11"/>
        <v>0</v>
      </c>
    </row>
    <row r="65" spans="1:26" x14ac:dyDescent="0.2">
      <c r="A65" s="26">
        <v>64</v>
      </c>
      <c r="B65" s="8" t="s">
        <v>83</v>
      </c>
      <c r="C65" s="12" t="s">
        <v>84</v>
      </c>
      <c r="D65" s="4">
        <f t="shared" si="12"/>
        <v>17</v>
      </c>
      <c r="E65" s="7">
        <v>1</v>
      </c>
      <c r="F65" s="7"/>
      <c r="G65" s="7">
        <v>6</v>
      </c>
      <c r="H65" s="7"/>
      <c r="I65" s="7">
        <v>1</v>
      </c>
      <c r="J65" s="7"/>
      <c r="K65" s="7"/>
      <c r="L65" s="7"/>
      <c r="M65" s="7"/>
      <c r="N65" s="7"/>
      <c r="O65" s="7">
        <v>4</v>
      </c>
      <c r="P65" s="7">
        <v>1</v>
      </c>
      <c r="Q65" s="7">
        <v>2</v>
      </c>
      <c r="R65" s="7"/>
      <c r="S65" s="7"/>
      <c r="T65" s="7">
        <v>1</v>
      </c>
      <c r="U65" s="7"/>
      <c r="V65" s="7">
        <v>1</v>
      </c>
      <c r="W65" s="4">
        <f t="shared" si="13"/>
        <v>8</v>
      </c>
      <c r="X65" s="4">
        <f t="shared" si="10"/>
        <v>8</v>
      </c>
      <c r="Y65" s="4">
        <f t="shared" si="9"/>
        <v>1</v>
      </c>
      <c r="Z65" s="27">
        <f t="shared" si="11"/>
        <v>0</v>
      </c>
    </row>
    <row r="66" spans="1:26" x14ac:dyDescent="0.2">
      <c r="A66" s="26">
        <v>65</v>
      </c>
      <c r="B66" s="8" t="s">
        <v>85</v>
      </c>
      <c r="C66" s="12" t="s">
        <v>35</v>
      </c>
      <c r="D66" s="4">
        <f t="shared" si="12"/>
        <v>12</v>
      </c>
      <c r="E66" s="7">
        <v>1</v>
      </c>
      <c r="F66" s="7"/>
      <c r="G66" s="7">
        <v>3</v>
      </c>
      <c r="H66" s="7"/>
      <c r="I66" s="7">
        <v>1</v>
      </c>
      <c r="J66" s="7"/>
      <c r="K66" s="7"/>
      <c r="L66" s="7"/>
      <c r="M66" s="7"/>
      <c r="N66" s="7"/>
      <c r="O66" s="7">
        <v>2</v>
      </c>
      <c r="P66" s="7">
        <v>1</v>
      </c>
      <c r="Q66" s="7">
        <v>2</v>
      </c>
      <c r="R66" s="7"/>
      <c r="S66" s="7"/>
      <c r="T66" s="7">
        <v>1</v>
      </c>
      <c r="U66" s="7"/>
      <c r="V66" s="7">
        <v>1</v>
      </c>
      <c r="W66" s="4">
        <f t="shared" si="13"/>
        <v>5</v>
      </c>
      <c r="X66" s="4">
        <f t="shared" si="10"/>
        <v>6</v>
      </c>
      <c r="Y66" s="4">
        <f t="shared" si="9"/>
        <v>1</v>
      </c>
      <c r="Z66" s="27">
        <f t="shared" ref="Z66:Z87" si="14">D66-W66-X66-Y66</f>
        <v>0</v>
      </c>
    </row>
    <row r="67" spans="1:26" x14ac:dyDescent="0.2">
      <c r="A67" s="26">
        <v>66</v>
      </c>
      <c r="B67" s="8" t="s">
        <v>81</v>
      </c>
      <c r="C67" s="12" t="s">
        <v>74</v>
      </c>
      <c r="D67" s="4">
        <f t="shared" si="12"/>
        <v>11</v>
      </c>
      <c r="E67" s="7">
        <v>1</v>
      </c>
      <c r="F67" s="7"/>
      <c r="G67" s="7">
        <v>2</v>
      </c>
      <c r="H67" s="7"/>
      <c r="I67" s="7">
        <v>1</v>
      </c>
      <c r="J67" s="7"/>
      <c r="K67" s="7"/>
      <c r="L67" s="7"/>
      <c r="M67" s="7"/>
      <c r="N67" s="7"/>
      <c r="O67" s="7">
        <v>2</v>
      </c>
      <c r="P67" s="7">
        <v>1</v>
      </c>
      <c r="Q67" s="7">
        <v>2</v>
      </c>
      <c r="R67" s="7"/>
      <c r="S67" s="7"/>
      <c r="T67" s="7">
        <v>1</v>
      </c>
      <c r="U67" s="7"/>
      <c r="V67" s="7">
        <v>1</v>
      </c>
      <c r="W67" s="4">
        <f t="shared" si="13"/>
        <v>4</v>
      </c>
      <c r="X67" s="4">
        <f t="shared" si="10"/>
        <v>6</v>
      </c>
      <c r="Y67" s="4">
        <f t="shared" si="9"/>
        <v>1</v>
      </c>
      <c r="Z67" s="27">
        <f t="shared" si="14"/>
        <v>0</v>
      </c>
    </row>
    <row r="68" spans="1:26" x14ac:dyDescent="0.2">
      <c r="A68" s="26">
        <v>67</v>
      </c>
      <c r="B68" s="8" t="s">
        <v>81</v>
      </c>
      <c r="C68" s="12" t="s">
        <v>86</v>
      </c>
      <c r="D68" s="4">
        <f t="shared" si="12"/>
        <v>12</v>
      </c>
      <c r="E68" s="7">
        <v>1</v>
      </c>
      <c r="F68" s="7"/>
      <c r="G68" s="7">
        <v>3</v>
      </c>
      <c r="H68" s="7"/>
      <c r="I68" s="7">
        <v>1</v>
      </c>
      <c r="J68" s="7"/>
      <c r="K68" s="7"/>
      <c r="L68" s="7"/>
      <c r="M68" s="7"/>
      <c r="N68" s="7"/>
      <c r="O68" s="7">
        <v>2</v>
      </c>
      <c r="P68" s="7">
        <v>1</v>
      </c>
      <c r="Q68" s="7">
        <v>2</v>
      </c>
      <c r="R68" s="7"/>
      <c r="S68" s="7"/>
      <c r="T68" s="7">
        <v>1</v>
      </c>
      <c r="U68" s="7"/>
      <c r="V68" s="7">
        <v>1</v>
      </c>
      <c r="W68" s="4">
        <f t="shared" si="13"/>
        <v>5</v>
      </c>
      <c r="X68" s="4">
        <f t="shared" si="10"/>
        <v>6</v>
      </c>
      <c r="Y68" s="4">
        <f t="shared" si="9"/>
        <v>1</v>
      </c>
      <c r="Z68" s="27">
        <f t="shared" si="14"/>
        <v>0</v>
      </c>
    </row>
    <row r="69" spans="1:26" x14ac:dyDescent="0.2">
      <c r="A69" s="26">
        <v>68</v>
      </c>
      <c r="B69" s="8" t="s">
        <v>83</v>
      </c>
      <c r="C69" s="12" t="s">
        <v>87</v>
      </c>
      <c r="D69" s="4">
        <f t="shared" si="12"/>
        <v>13</v>
      </c>
      <c r="E69" s="7">
        <v>1</v>
      </c>
      <c r="F69" s="7"/>
      <c r="G69" s="7">
        <v>3</v>
      </c>
      <c r="H69" s="7"/>
      <c r="I69" s="7">
        <v>1</v>
      </c>
      <c r="J69" s="7"/>
      <c r="K69" s="7"/>
      <c r="L69" s="7"/>
      <c r="M69" s="7"/>
      <c r="N69" s="7"/>
      <c r="O69" s="7">
        <v>3</v>
      </c>
      <c r="P69" s="7">
        <v>1</v>
      </c>
      <c r="Q69" s="7">
        <v>2</v>
      </c>
      <c r="R69" s="7"/>
      <c r="S69" s="7"/>
      <c r="T69" s="7">
        <v>1</v>
      </c>
      <c r="U69" s="7"/>
      <c r="V69" s="7">
        <v>1</v>
      </c>
      <c r="W69" s="4">
        <f t="shared" si="13"/>
        <v>5</v>
      </c>
      <c r="X69" s="4">
        <f t="shared" si="10"/>
        <v>7</v>
      </c>
      <c r="Y69" s="4">
        <f t="shared" si="9"/>
        <v>1</v>
      </c>
      <c r="Z69" s="27">
        <f t="shared" si="14"/>
        <v>0</v>
      </c>
    </row>
    <row r="70" spans="1:26" x14ac:dyDescent="0.2">
      <c r="A70" s="26">
        <f>SUM(A69)+1</f>
        <v>69</v>
      </c>
      <c r="B70" s="42" t="s">
        <v>171</v>
      </c>
      <c r="C70" s="43" t="s">
        <v>31</v>
      </c>
      <c r="D70" s="4">
        <f t="shared" si="12"/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4">
        <f t="shared" ref="W70" si="15">SUM(E70:N70)</f>
        <v>0</v>
      </c>
      <c r="X70" s="4">
        <f t="shared" ref="X70" si="16">SUM(O70:U70)</f>
        <v>0</v>
      </c>
      <c r="Y70" s="4">
        <f t="shared" ref="Y70" si="17">SUM(V70)</f>
        <v>0</v>
      </c>
      <c r="Z70" s="27"/>
    </row>
    <row r="71" spans="1:26" x14ac:dyDescent="0.2">
      <c r="A71" s="26">
        <f t="shared" ref="A71:A134" si="18">SUM(A70)+1</f>
        <v>70</v>
      </c>
      <c r="B71" s="8" t="s">
        <v>88</v>
      </c>
      <c r="C71" s="12" t="s">
        <v>37</v>
      </c>
      <c r="D71" s="4">
        <f t="shared" ref="D71:D102" si="19">SUM(E71:V71)</f>
        <v>15</v>
      </c>
      <c r="E71" s="7">
        <v>1</v>
      </c>
      <c r="F71" s="7"/>
      <c r="G71" s="7">
        <v>5</v>
      </c>
      <c r="H71" s="7"/>
      <c r="I71" s="7">
        <v>1</v>
      </c>
      <c r="J71" s="7"/>
      <c r="K71" s="7"/>
      <c r="L71" s="7"/>
      <c r="M71" s="7"/>
      <c r="N71" s="7"/>
      <c r="O71" s="7">
        <v>3</v>
      </c>
      <c r="P71" s="7">
        <v>1</v>
      </c>
      <c r="Q71" s="7">
        <v>2</v>
      </c>
      <c r="R71" s="7"/>
      <c r="S71" s="7"/>
      <c r="T71" s="7">
        <v>1</v>
      </c>
      <c r="U71" s="7"/>
      <c r="V71" s="7">
        <v>1</v>
      </c>
      <c r="W71" s="4">
        <f t="shared" ref="W71:W102" si="20">SUM(E71:N71)</f>
        <v>7</v>
      </c>
      <c r="X71" s="4">
        <f t="shared" si="10"/>
        <v>7</v>
      </c>
      <c r="Y71" s="4">
        <f t="shared" ref="Y71:Y104" si="21">SUM(V71)</f>
        <v>1</v>
      </c>
      <c r="Z71" s="27">
        <f t="shared" si="14"/>
        <v>0</v>
      </c>
    </row>
    <row r="72" spans="1:26" x14ac:dyDescent="0.2">
      <c r="A72" s="26">
        <f t="shared" si="18"/>
        <v>71</v>
      </c>
      <c r="B72" s="8" t="s">
        <v>89</v>
      </c>
      <c r="C72" s="12" t="s">
        <v>90</v>
      </c>
      <c r="D72" s="4">
        <f t="shared" si="19"/>
        <v>11</v>
      </c>
      <c r="E72" s="7">
        <v>1</v>
      </c>
      <c r="F72" s="7"/>
      <c r="G72" s="7">
        <v>2</v>
      </c>
      <c r="H72" s="7"/>
      <c r="I72" s="7">
        <v>1</v>
      </c>
      <c r="J72" s="7"/>
      <c r="K72" s="7"/>
      <c r="L72" s="7"/>
      <c r="M72" s="7"/>
      <c r="N72" s="7"/>
      <c r="O72" s="7">
        <v>2</v>
      </c>
      <c r="P72" s="7">
        <v>1</v>
      </c>
      <c r="Q72" s="7">
        <v>2</v>
      </c>
      <c r="R72" s="7"/>
      <c r="S72" s="7"/>
      <c r="T72" s="7">
        <v>1</v>
      </c>
      <c r="U72" s="7"/>
      <c r="V72" s="7">
        <v>1</v>
      </c>
      <c r="W72" s="4">
        <f t="shared" si="20"/>
        <v>4</v>
      </c>
      <c r="X72" s="4">
        <f t="shared" ref="X72:X104" si="22">SUM(O72:U72)</f>
        <v>6</v>
      </c>
      <c r="Y72" s="4">
        <f t="shared" si="21"/>
        <v>1</v>
      </c>
      <c r="Z72" s="27">
        <f t="shared" si="14"/>
        <v>0</v>
      </c>
    </row>
    <row r="73" spans="1:26" x14ac:dyDescent="0.2">
      <c r="A73" s="26">
        <f t="shared" si="18"/>
        <v>72</v>
      </c>
      <c r="B73" s="8" t="s">
        <v>91</v>
      </c>
      <c r="C73" s="12" t="s">
        <v>28</v>
      </c>
      <c r="D73" s="4">
        <f t="shared" si="19"/>
        <v>63</v>
      </c>
      <c r="E73" s="7"/>
      <c r="F73" s="7">
        <v>46</v>
      </c>
      <c r="G73" s="7">
        <v>1</v>
      </c>
      <c r="H73" s="7">
        <v>2</v>
      </c>
      <c r="I73" s="7">
        <v>1</v>
      </c>
      <c r="J73" s="7">
        <v>2</v>
      </c>
      <c r="K73" s="7"/>
      <c r="L73" s="7"/>
      <c r="M73" s="7"/>
      <c r="N73" s="7"/>
      <c r="O73" s="7"/>
      <c r="P73" s="7">
        <v>1</v>
      </c>
      <c r="Q73" s="7">
        <v>7</v>
      </c>
      <c r="R73" s="7"/>
      <c r="S73" s="7"/>
      <c r="T73" s="7">
        <v>2</v>
      </c>
      <c r="U73" s="7"/>
      <c r="V73" s="7">
        <v>1</v>
      </c>
      <c r="W73" s="4">
        <f t="shared" si="20"/>
        <v>52</v>
      </c>
      <c r="X73" s="4">
        <f t="shared" si="22"/>
        <v>10</v>
      </c>
      <c r="Y73" s="4">
        <f t="shared" si="21"/>
        <v>1</v>
      </c>
      <c r="Z73" s="27">
        <f t="shared" si="14"/>
        <v>0</v>
      </c>
    </row>
    <row r="74" spans="1:26" x14ac:dyDescent="0.2">
      <c r="A74" s="26">
        <f t="shared" si="18"/>
        <v>73</v>
      </c>
      <c r="B74" s="8" t="s">
        <v>91</v>
      </c>
      <c r="C74" s="12" t="s">
        <v>29</v>
      </c>
      <c r="D74" s="4">
        <f t="shared" si="19"/>
        <v>78</v>
      </c>
      <c r="E74" s="7"/>
      <c r="F74" s="7">
        <v>59</v>
      </c>
      <c r="G74" s="7">
        <v>1</v>
      </c>
      <c r="H74" s="7">
        <v>2</v>
      </c>
      <c r="I74" s="7">
        <v>1</v>
      </c>
      <c r="J74" s="7">
        <v>3</v>
      </c>
      <c r="K74" s="7"/>
      <c r="L74" s="7"/>
      <c r="M74" s="7"/>
      <c r="N74" s="7"/>
      <c r="O74" s="7"/>
      <c r="P74" s="7">
        <v>2</v>
      </c>
      <c r="Q74" s="7">
        <v>7</v>
      </c>
      <c r="R74" s="7"/>
      <c r="S74" s="7"/>
      <c r="T74" s="7">
        <v>2</v>
      </c>
      <c r="U74" s="7"/>
      <c r="V74" s="11">
        <v>1</v>
      </c>
      <c r="W74" s="4">
        <f t="shared" si="20"/>
        <v>66</v>
      </c>
      <c r="X74" s="4">
        <f t="shared" si="22"/>
        <v>11</v>
      </c>
      <c r="Y74" s="4">
        <f t="shared" si="21"/>
        <v>1</v>
      </c>
      <c r="Z74" s="27">
        <f t="shared" si="14"/>
        <v>0</v>
      </c>
    </row>
    <row r="75" spans="1:26" x14ac:dyDescent="0.2">
      <c r="A75" s="26">
        <f t="shared" si="18"/>
        <v>74</v>
      </c>
      <c r="B75" s="8" t="s">
        <v>91</v>
      </c>
      <c r="C75" s="12" t="s">
        <v>30</v>
      </c>
      <c r="D75" s="4">
        <f t="shared" si="19"/>
        <v>44</v>
      </c>
      <c r="E75" s="7"/>
      <c r="F75" s="7">
        <v>28</v>
      </c>
      <c r="G75" s="7">
        <v>1</v>
      </c>
      <c r="H75" s="7">
        <v>2</v>
      </c>
      <c r="I75" s="7">
        <v>2</v>
      </c>
      <c r="J75" s="7">
        <v>2</v>
      </c>
      <c r="K75" s="7"/>
      <c r="L75" s="7"/>
      <c r="M75" s="7"/>
      <c r="N75" s="7"/>
      <c r="O75" s="7"/>
      <c r="P75" s="7">
        <v>1</v>
      </c>
      <c r="Q75" s="7">
        <v>5</v>
      </c>
      <c r="R75" s="7"/>
      <c r="S75" s="7"/>
      <c r="T75" s="7">
        <v>2</v>
      </c>
      <c r="U75" s="7"/>
      <c r="V75" s="11">
        <v>1</v>
      </c>
      <c r="W75" s="4">
        <f t="shared" si="20"/>
        <v>35</v>
      </c>
      <c r="X75" s="4">
        <f t="shared" si="22"/>
        <v>8</v>
      </c>
      <c r="Y75" s="4">
        <f t="shared" si="21"/>
        <v>1</v>
      </c>
      <c r="Z75" s="27">
        <f t="shared" si="14"/>
        <v>0</v>
      </c>
    </row>
    <row r="76" spans="1:26" x14ac:dyDescent="0.2">
      <c r="A76" s="26">
        <f t="shared" si="18"/>
        <v>75</v>
      </c>
      <c r="B76" s="8" t="s">
        <v>91</v>
      </c>
      <c r="C76" s="12" t="s">
        <v>31</v>
      </c>
      <c r="D76" s="4">
        <f t="shared" si="19"/>
        <v>47</v>
      </c>
      <c r="E76" s="7"/>
      <c r="F76" s="7">
        <v>32</v>
      </c>
      <c r="G76" s="7">
        <v>1</v>
      </c>
      <c r="H76" s="7">
        <v>2</v>
      </c>
      <c r="I76" s="7">
        <v>2</v>
      </c>
      <c r="J76" s="7">
        <v>1</v>
      </c>
      <c r="K76" s="7"/>
      <c r="L76" s="7"/>
      <c r="M76" s="7"/>
      <c r="N76" s="7"/>
      <c r="O76" s="7"/>
      <c r="P76" s="7">
        <v>1</v>
      </c>
      <c r="Q76" s="7">
        <v>4</v>
      </c>
      <c r="R76" s="7"/>
      <c r="S76" s="7">
        <v>1</v>
      </c>
      <c r="T76" s="7">
        <v>2</v>
      </c>
      <c r="U76" s="7"/>
      <c r="V76" s="11">
        <v>1</v>
      </c>
      <c r="W76" s="4">
        <f t="shared" si="20"/>
        <v>38</v>
      </c>
      <c r="X76" s="4">
        <f t="shared" si="22"/>
        <v>8</v>
      </c>
      <c r="Y76" s="4">
        <f t="shared" si="21"/>
        <v>1</v>
      </c>
      <c r="Z76" s="27">
        <f t="shared" si="14"/>
        <v>0</v>
      </c>
    </row>
    <row r="77" spans="1:26" x14ac:dyDescent="0.2">
      <c r="A77" s="26">
        <f t="shared" si="18"/>
        <v>76</v>
      </c>
      <c r="B77" s="8" t="s">
        <v>91</v>
      </c>
      <c r="C77" s="12" t="s">
        <v>32</v>
      </c>
      <c r="D77" s="4">
        <f t="shared" si="19"/>
        <v>47</v>
      </c>
      <c r="E77" s="7"/>
      <c r="F77" s="7">
        <v>33</v>
      </c>
      <c r="G77" s="7">
        <v>1</v>
      </c>
      <c r="H77" s="7">
        <v>2</v>
      </c>
      <c r="I77" s="7">
        <v>2</v>
      </c>
      <c r="J77" s="7">
        <v>1</v>
      </c>
      <c r="K77" s="7"/>
      <c r="L77" s="7"/>
      <c r="M77" s="7"/>
      <c r="N77" s="7"/>
      <c r="O77" s="7"/>
      <c r="P77" s="7">
        <v>1</v>
      </c>
      <c r="Q77" s="7">
        <v>4</v>
      </c>
      <c r="R77" s="7"/>
      <c r="S77" s="7"/>
      <c r="T77" s="7">
        <v>2</v>
      </c>
      <c r="U77" s="7"/>
      <c r="V77" s="11">
        <v>1</v>
      </c>
      <c r="W77" s="4">
        <f t="shared" si="20"/>
        <v>39</v>
      </c>
      <c r="X77" s="4">
        <f t="shared" si="22"/>
        <v>7</v>
      </c>
      <c r="Y77" s="4">
        <f t="shared" si="21"/>
        <v>1</v>
      </c>
      <c r="Z77" s="27">
        <f t="shared" si="14"/>
        <v>0</v>
      </c>
    </row>
    <row r="78" spans="1:26" x14ac:dyDescent="0.2">
      <c r="A78" s="26">
        <f t="shared" si="18"/>
        <v>77</v>
      </c>
      <c r="B78" s="8" t="s">
        <v>91</v>
      </c>
      <c r="C78" s="12" t="s">
        <v>33</v>
      </c>
      <c r="D78" s="4">
        <f t="shared" si="19"/>
        <v>67</v>
      </c>
      <c r="E78" s="7"/>
      <c r="F78" s="7">
        <v>48</v>
      </c>
      <c r="G78" s="7">
        <v>1</v>
      </c>
      <c r="H78" s="7">
        <v>2</v>
      </c>
      <c r="I78" s="7">
        <v>1</v>
      </c>
      <c r="J78" s="7">
        <v>3</v>
      </c>
      <c r="K78" s="7"/>
      <c r="L78" s="7"/>
      <c r="M78" s="7"/>
      <c r="N78" s="7"/>
      <c r="O78" s="7"/>
      <c r="P78" s="7">
        <v>2</v>
      </c>
      <c r="Q78" s="7">
        <v>7</v>
      </c>
      <c r="R78" s="7"/>
      <c r="S78" s="7"/>
      <c r="T78" s="7">
        <v>2</v>
      </c>
      <c r="U78" s="7"/>
      <c r="V78" s="11">
        <v>1</v>
      </c>
      <c r="W78" s="4">
        <f t="shared" si="20"/>
        <v>55</v>
      </c>
      <c r="X78" s="4">
        <f t="shared" si="22"/>
        <v>11</v>
      </c>
      <c r="Y78" s="4">
        <f t="shared" si="21"/>
        <v>1</v>
      </c>
      <c r="Z78" s="27">
        <f t="shared" si="14"/>
        <v>0</v>
      </c>
    </row>
    <row r="79" spans="1:26" x14ac:dyDescent="0.2">
      <c r="A79" s="26">
        <f t="shared" si="18"/>
        <v>78</v>
      </c>
      <c r="B79" s="8" t="s">
        <v>91</v>
      </c>
      <c r="C79" s="12" t="s">
        <v>34</v>
      </c>
      <c r="D79" s="4">
        <f t="shared" si="19"/>
        <v>47</v>
      </c>
      <c r="E79" s="7"/>
      <c r="F79" s="7">
        <v>32</v>
      </c>
      <c r="G79" s="7">
        <v>1</v>
      </c>
      <c r="H79" s="7">
        <v>2</v>
      </c>
      <c r="I79" s="7">
        <v>2</v>
      </c>
      <c r="J79" s="7">
        <v>1</v>
      </c>
      <c r="K79" s="7"/>
      <c r="L79" s="7"/>
      <c r="M79" s="7"/>
      <c r="N79" s="7"/>
      <c r="O79" s="7"/>
      <c r="P79" s="7">
        <v>1</v>
      </c>
      <c r="Q79" s="7">
        <v>4</v>
      </c>
      <c r="R79" s="7"/>
      <c r="S79" s="7">
        <v>1</v>
      </c>
      <c r="T79" s="7">
        <v>2</v>
      </c>
      <c r="U79" s="7"/>
      <c r="V79" s="11">
        <v>1</v>
      </c>
      <c r="W79" s="4">
        <f t="shared" si="20"/>
        <v>38</v>
      </c>
      <c r="X79" s="4">
        <f t="shared" si="22"/>
        <v>8</v>
      </c>
      <c r="Y79" s="4">
        <f t="shared" si="21"/>
        <v>1</v>
      </c>
      <c r="Z79" s="27">
        <f t="shared" si="14"/>
        <v>0</v>
      </c>
    </row>
    <row r="80" spans="1:26" x14ac:dyDescent="0.2">
      <c r="A80" s="26">
        <f t="shared" si="18"/>
        <v>79</v>
      </c>
      <c r="B80" s="8" t="s">
        <v>91</v>
      </c>
      <c r="C80" s="12" t="s">
        <v>35</v>
      </c>
      <c r="D80" s="4">
        <f t="shared" si="19"/>
        <v>65</v>
      </c>
      <c r="E80" s="7"/>
      <c r="F80" s="7">
        <v>46</v>
      </c>
      <c r="G80" s="7">
        <v>1</v>
      </c>
      <c r="H80" s="7">
        <v>2</v>
      </c>
      <c r="I80" s="7">
        <v>1</v>
      </c>
      <c r="J80" s="7">
        <v>3</v>
      </c>
      <c r="K80" s="7"/>
      <c r="L80" s="7"/>
      <c r="M80" s="7"/>
      <c r="N80" s="7"/>
      <c r="O80" s="7"/>
      <c r="P80" s="7">
        <v>2</v>
      </c>
      <c r="Q80" s="7">
        <v>7</v>
      </c>
      <c r="R80" s="7"/>
      <c r="S80" s="7"/>
      <c r="T80" s="7">
        <v>2</v>
      </c>
      <c r="U80" s="7"/>
      <c r="V80" s="11">
        <v>1</v>
      </c>
      <c r="W80" s="4">
        <f t="shared" si="20"/>
        <v>53</v>
      </c>
      <c r="X80" s="4">
        <f t="shared" si="22"/>
        <v>11</v>
      </c>
      <c r="Y80" s="4">
        <f t="shared" si="21"/>
        <v>1</v>
      </c>
      <c r="Z80" s="27">
        <f t="shared" si="14"/>
        <v>0</v>
      </c>
    </row>
    <row r="81" spans="1:26" x14ac:dyDescent="0.2">
      <c r="A81" s="26">
        <f t="shared" si="18"/>
        <v>80</v>
      </c>
      <c r="B81" s="8" t="s">
        <v>91</v>
      </c>
      <c r="C81" s="12" t="s">
        <v>36</v>
      </c>
      <c r="D81" s="4">
        <f t="shared" si="19"/>
        <v>45</v>
      </c>
      <c r="E81" s="7"/>
      <c r="F81" s="7">
        <v>28</v>
      </c>
      <c r="G81" s="7">
        <v>1</v>
      </c>
      <c r="H81" s="7">
        <v>2</v>
      </c>
      <c r="I81" s="7">
        <v>1</v>
      </c>
      <c r="J81" s="7">
        <v>2</v>
      </c>
      <c r="K81" s="7"/>
      <c r="L81" s="7"/>
      <c r="M81" s="7"/>
      <c r="N81" s="7"/>
      <c r="O81" s="7"/>
      <c r="P81" s="7">
        <v>1</v>
      </c>
      <c r="Q81" s="7">
        <v>7</v>
      </c>
      <c r="R81" s="7"/>
      <c r="S81" s="7"/>
      <c r="T81" s="7">
        <v>2</v>
      </c>
      <c r="U81" s="7"/>
      <c r="V81" s="11">
        <v>1</v>
      </c>
      <c r="W81" s="4">
        <f t="shared" si="20"/>
        <v>34</v>
      </c>
      <c r="X81" s="4">
        <f t="shared" si="22"/>
        <v>10</v>
      </c>
      <c r="Y81" s="4">
        <f t="shared" si="21"/>
        <v>1</v>
      </c>
      <c r="Z81" s="27">
        <f t="shared" si="14"/>
        <v>0</v>
      </c>
    </row>
    <row r="82" spans="1:26" x14ac:dyDescent="0.2">
      <c r="A82" s="26">
        <f t="shared" si="18"/>
        <v>81</v>
      </c>
      <c r="B82" s="8" t="s">
        <v>91</v>
      </c>
      <c r="C82" s="12" t="s">
        <v>37</v>
      </c>
      <c r="D82" s="4">
        <f t="shared" si="19"/>
        <v>29</v>
      </c>
      <c r="E82" s="7"/>
      <c r="F82" s="7">
        <v>14</v>
      </c>
      <c r="G82" s="7">
        <v>1</v>
      </c>
      <c r="H82" s="7">
        <v>2</v>
      </c>
      <c r="I82" s="7">
        <v>2</v>
      </c>
      <c r="J82" s="7">
        <v>1</v>
      </c>
      <c r="K82" s="7"/>
      <c r="L82" s="7"/>
      <c r="M82" s="7"/>
      <c r="N82" s="7"/>
      <c r="O82" s="7"/>
      <c r="P82" s="7">
        <v>1</v>
      </c>
      <c r="Q82" s="7">
        <v>4</v>
      </c>
      <c r="R82" s="7"/>
      <c r="S82" s="7">
        <v>1</v>
      </c>
      <c r="T82" s="7">
        <v>2</v>
      </c>
      <c r="U82" s="7"/>
      <c r="V82" s="11">
        <v>1</v>
      </c>
      <c r="W82" s="4">
        <f t="shared" si="20"/>
        <v>20</v>
      </c>
      <c r="X82" s="4">
        <f t="shared" si="22"/>
        <v>8</v>
      </c>
      <c r="Y82" s="4">
        <f t="shared" si="21"/>
        <v>1</v>
      </c>
      <c r="Z82" s="27">
        <f t="shared" si="14"/>
        <v>0</v>
      </c>
    </row>
    <row r="83" spans="1:26" x14ac:dyDescent="0.2">
      <c r="A83" s="26">
        <f t="shared" si="18"/>
        <v>82</v>
      </c>
      <c r="B83" s="8" t="s">
        <v>91</v>
      </c>
      <c r="C83" s="12" t="s">
        <v>38</v>
      </c>
      <c r="D83" s="4">
        <f t="shared" si="19"/>
        <v>63</v>
      </c>
      <c r="E83" s="7"/>
      <c r="F83" s="7">
        <v>44</v>
      </c>
      <c r="G83" s="7">
        <v>1</v>
      </c>
      <c r="H83" s="7">
        <v>2</v>
      </c>
      <c r="I83" s="7">
        <v>1</v>
      </c>
      <c r="J83" s="7">
        <v>3</v>
      </c>
      <c r="K83" s="7"/>
      <c r="L83" s="7"/>
      <c r="M83" s="7"/>
      <c r="N83" s="7"/>
      <c r="O83" s="7"/>
      <c r="P83" s="7">
        <v>2</v>
      </c>
      <c r="Q83" s="7">
        <v>7</v>
      </c>
      <c r="R83" s="7"/>
      <c r="S83" s="7"/>
      <c r="T83" s="7">
        <v>2</v>
      </c>
      <c r="U83" s="7"/>
      <c r="V83" s="11">
        <v>1</v>
      </c>
      <c r="W83" s="4">
        <f t="shared" si="20"/>
        <v>51</v>
      </c>
      <c r="X83" s="4">
        <f t="shared" si="22"/>
        <v>11</v>
      </c>
      <c r="Y83" s="4">
        <f t="shared" si="21"/>
        <v>1</v>
      </c>
      <c r="Z83" s="27">
        <f t="shared" si="14"/>
        <v>0</v>
      </c>
    </row>
    <row r="84" spans="1:26" x14ac:dyDescent="0.2">
      <c r="A84" s="26">
        <f t="shared" si="18"/>
        <v>83</v>
      </c>
      <c r="B84" s="8" t="s">
        <v>92</v>
      </c>
      <c r="C84" s="12" t="s">
        <v>82</v>
      </c>
      <c r="D84" s="4">
        <f t="shared" si="19"/>
        <v>40</v>
      </c>
      <c r="E84" s="9"/>
      <c r="F84" s="9">
        <v>28</v>
      </c>
      <c r="G84" s="9"/>
      <c r="H84" s="9">
        <v>1</v>
      </c>
      <c r="I84" s="9">
        <v>1</v>
      </c>
      <c r="J84" s="9"/>
      <c r="K84" s="9"/>
      <c r="L84" s="9"/>
      <c r="M84" s="9"/>
      <c r="N84" s="9"/>
      <c r="O84" s="9"/>
      <c r="P84" s="9">
        <v>1</v>
      </c>
      <c r="Q84" s="9">
        <v>5</v>
      </c>
      <c r="R84" s="9"/>
      <c r="S84" s="9">
        <v>1</v>
      </c>
      <c r="T84" s="7">
        <v>2</v>
      </c>
      <c r="U84" s="9"/>
      <c r="V84" s="9">
        <v>1</v>
      </c>
      <c r="W84" s="4">
        <f t="shared" si="20"/>
        <v>30</v>
      </c>
      <c r="X84" s="4">
        <f t="shared" si="22"/>
        <v>9</v>
      </c>
      <c r="Y84" s="4">
        <f t="shared" si="21"/>
        <v>1</v>
      </c>
      <c r="Z84" s="27">
        <f t="shared" si="14"/>
        <v>0</v>
      </c>
    </row>
    <row r="85" spans="1:26" x14ac:dyDescent="0.2">
      <c r="A85" s="26">
        <f t="shared" si="18"/>
        <v>84</v>
      </c>
      <c r="B85" s="8" t="s">
        <v>92</v>
      </c>
      <c r="C85" s="12" t="s">
        <v>56</v>
      </c>
      <c r="D85" s="4">
        <f t="shared" si="19"/>
        <v>34</v>
      </c>
      <c r="E85" s="9"/>
      <c r="F85" s="9">
        <v>24</v>
      </c>
      <c r="G85" s="9"/>
      <c r="H85" s="9">
        <v>1</v>
      </c>
      <c r="I85" s="9">
        <v>1</v>
      </c>
      <c r="J85" s="9"/>
      <c r="K85" s="9"/>
      <c r="L85" s="9"/>
      <c r="M85" s="9"/>
      <c r="N85" s="9"/>
      <c r="O85" s="9"/>
      <c r="P85" s="9">
        <v>1</v>
      </c>
      <c r="Q85" s="9">
        <v>4</v>
      </c>
      <c r="R85" s="9"/>
      <c r="S85" s="9"/>
      <c r="T85" s="7">
        <v>2</v>
      </c>
      <c r="U85" s="9"/>
      <c r="V85" s="10">
        <v>1</v>
      </c>
      <c r="W85" s="4">
        <f t="shared" si="20"/>
        <v>26</v>
      </c>
      <c r="X85" s="4">
        <f t="shared" si="22"/>
        <v>7</v>
      </c>
      <c r="Y85" s="4">
        <f t="shared" si="21"/>
        <v>1</v>
      </c>
      <c r="Z85" s="27">
        <f t="shared" si="14"/>
        <v>0</v>
      </c>
    </row>
    <row r="86" spans="1:26" x14ac:dyDescent="0.2">
      <c r="A86" s="26">
        <f t="shared" si="18"/>
        <v>85</v>
      </c>
      <c r="B86" s="8" t="s">
        <v>92</v>
      </c>
      <c r="C86" s="12" t="s">
        <v>94</v>
      </c>
      <c r="D86" s="4">
        <f t="shared" si="19"/>
        <v>30</v>
      </c>
      <c r="E86" s="9"/>
      <c r="F86" s="9">
        <v>20</v>
      </c>
      <c r="G86" s="9"/>
      <c r="H86" s="9">
        <v>1</v>
      </c>
      <c r="I86" s="9">
        <v>1</v>
      </c>
      <c r="J86" s="9"/>
      <c r="K86" s="9"/>
      <c r="L86" s="9"/>
      <c r="M86" s="9"/>
      <c r="N86" s="9"/>
      <c r="O86" s="9"/>
      <c r="P86" s="9">
        <v>1</v>
      </c>
      <c r="Q86" s="9">
        <v>4</v>
      </c>
      <c r="R86" s="9"/>
      <c r="S86" s="9"/>
      <c r="T86" s="7">
        <v>2</v>
      </c>
      <c r="U86" s="9"/>
      <c r="V86" s="10">
        <v>1</v>
      </c>
      <c r="W86" s="4">
        <f t="shared" si="20"/>
        <v>22</v>
      </c>
      <c r="X86" s="4">
        <f t="shared" si="22"/>
        <v>7</v>
      </c>
      <c r="Y86" s="4">
        <f t="shared" si="21"/>
        <v>1</v>
      </c>
      <c r="Z86" s="27">
        <f t="shared" si="14"/>
        <v>0</v>
      </c>
    </row>
    <row r="87" spans="1:26" x14ac:dyDescent="0.2">
      <c r="A87" s="26">
        <f t="shared" si="18"/>
        <v>86</v>
      </c>
      <c r="B87" s="8" t="s">
        <v>92</v>
      </c>
      <c r="C87" s="12" t="s">
        <v>95</v>
      </c>
      <c r="D87" s="4">
        <f t="shared" si="19"/>
        <v>25</v>
      </c>
      <c r="E87" s="9"/>
      <c r="F87" s="9">
        <v>15</v>
      </c>
      <c r="G87" s="9"/>
      <c r="H87" s="9">
        <v>1</v>
      </c>
      <c r="I87" s="9">
        <v>1</v>
      </c>
      <c r="J87" s="9"/>
      <c r="K87" s="9"/>
      <c r="L87" s="9"/>
      <c r="M87" s="9"/>
      <c r="N87" s="9"/>
      <c r="O87" s="9"/>
      <c r="P87" s="9">
        <v>1</v>
      </c>
      <c r="Q87" s="9">
        <v>4</v>
      </c>
      <c r="R87" s="9"/>
      <c r="S87" s="9"/>
      <c r="T87" s="7">
        <v>2</v>
      </c>
      <c r="U87" s="9"/>
      <c r="V87" s="10">
        <v>1</v>
      </c>
      <c r="W87" s="4">
        <f t="shared" si="20"/>
        <v>17</v>
      </c>
      <c r="X87" s="4">
        <f t="shared" si="22"/>
        <v>7</v>
      </c>
      <c r="Y87" s="4">
        <f t="shared" si="21"/>
        <v>1</v>
      </c>
      <c r="Z87" s="27">
        <f t="shared" si="14"/>
        <v>0</v>
      </c>
    </row>
    <row r="88" spans="1:26" x14ac:dyDescent="0.2">
      <c r="A88" s="26">
        <f t="shared" si="18"/>
        <v>87</v>
      </c>
      <c r="B88" s="42" t="s">
        <v>92</v>
      </c>
      <c r="C88" s="43" t="s">
        <v>78</v>
      </c>
      <c r="D88" s="4">
        <f t="shared" si="19"/>
        <v>19</v>
      </c>
      <c r="E88" s="9"/>
      <c r="F88" s="9">
        <v>11</v>
      </c>
      <c r="G88" s="9"/>
      <c r="H88" s="9"/>
      <c r="I88" s="9">
        <v>1</v>
      </c>
      <c r="J88" s="9"/>
      <c r="K88" s="9"/>
      <c r="L88" s="9"/>
      <c r="M88" s="9"/>
      <c r="N88" s="9"/>
      <c r="O88" s="9"/>
      <c r="P88" s="9">
        <v>1</v>
      </c>
      <c r="Q88" s="9">
        <v>3</v>
      </c>
      <c r="R88" s="9"/>
      <c r="S88" s="9"/>
      <c r="T88" s="7">
        <v>2</v>
      </c>
      <c r="U88" s="9"/>
      <c r="V88" s="10">
        <v>1</v>
      </c>
      <c r="W88" s="4">
        <f t="shared" si="20"/>
        <v>12</v>
      </c>
      <c r="X88" s="4">
        <f t="shared" si="22"/>
        <v>6</v>
      </c>
      <c r="Y88" s="4">
        <f t="shared" si="21"/>
        <v>1</v>
      </c>
      <c r="Z88" s="27"/>
    </row>
    <row r="89" spans="1:26" x14ac:dyDescent="0.2">
      <c r="A89" s="26">
        <f t="shared" si="18"/>
        <v>88</v>
      </c>
      <c r="B89" s="8" t="s">
        <v>92</v>
      </c>
      <c r="C89" s="12" t="s">
        <v>96</v>
      </c>
      <c r="D89" s="4">
        <f t="shared" si="19"/>
        <v>22</v>
      </c>
      <c r="E89" s="9"/>
      <c r="F89" s="9">
        <v>13</v>
      </c>
      <c r="G89" s="9"/>
      <c r="H89" s="9">
        <v>1</v>
      </c>
      <c r="I89" s="9">
        <v>1</v>
      </c>
      <c r="J89" s="9"/>
      <c r="K89" s="9"/>
      <c r="L89" s="9"/>
      <c r="M89" s="9"/>
      <c r="N89" s="9"/>
      <c r="O89" s="9"/>
      <c r="P89" s="9">
        <v>1</v>
      </c>
      <c r="Q89" s="9">
        <v>3</v>
      </c>
      <c r="R89" s="9"/>
      <c r="S89" s="9">
        <v>1</v>
      </c>
      <c r="T89" s="7">
        <v>1</v>
      </c>
      <c r="U89" s="9"/>
      <c r="V89" s="10">
        <v>1</v>
      </c>
      <c r="W89" s="4">
        <f t="shared" si="20"/>
        <v>15</v>
      </c>
      <c r="X89" s="4">
        <f t="shared" si="22"/>
        <v>6</v>
      </c>
      <c r="Y89" s="4">
        <f t="shared" si="21"/>
        <v>1</v>
      </c>
      <c r="Z89" s="27">
        <f t="shared" ref="Z89:Z99" si="23">D89-W89-X89-Y89</f>
        <v>0</v>
      </c>
    </row>
    <row r="90" spans="1:26" x14ac:dyDescent="0.2">
      <c r="A90" s="26">
        <f t="shared" si="18"/>
        <v>89</v>
      </c>
      <c r="B90" s="8" t="s">
        <v>92</v>
      </c>
      <c r="C90" s="12" t="s">
        <v>97</v>
      </c>
      <c r="D90" s="4">
        <f t="shared" si="19"/>
        <v>24</v>
      </c>
      <c r="E90" s="9"/>
      <c r="F90" s="9">
        <v>15</v>
      </c>
      <c r="G90" s="9"/>
      <c r="H90" s="9">
        <v>1</v>
      </c>
      <c r="I90" s="9">
        <v>1</v>
      </c>
      <c r="J90" s="9"/>
      <c r="K90" s="9"/>
      <c r="L90" s="9"/>
      <c r="M90" s="9"/>
      <c r="N90" s="9"/>
      <c r="O90" s="9"/>
      <c r="P90" s="9">
        <v>1</v>
      </c>
      <c r="Q90" s="9">
        <v>3</v>
      </c>
      <c r="R90" s="9"/>
      <c r="S90" s="9"/>
      <c r="T90" s="7">
        <v>2</v>
      </c>
      <c r="U90" s="9"/>
      <c r="V90" s="10">
        <v>1</v>
      </c>
      <c r="W90" s="4">
        <f t="shared" si="20"/>
        <v>17</v>
      </c>
      <c r="X90" s="4">
        <f t="shared" si="22"/>
        <v>6</v>
      </c>
      <c r="Y90" s="4">
        <f t="shared" si="21"/>
        <v>1</v>
      </c>
      <c r="Z90" s="27">
        <f t="shared" si="23"/>
        <v>0</v>
      </c>
    </row>
    <row r="91" spans="1:26" x14ac:dyDescent="0.2">
      <c r="A91" s="26">
        <f t="shared" si="18"/>
        <v>90</v>
      </c>
      <c r="B91" s="8" t="s">
        <v>92</v>
      </c>
      <c r="C91" s="12" t="s">
        <v>98</v>
      </c>
      <c r="D91" s="4">
        <f t="shared" si="19"/>
        <v>23</v>
      </c>
      <c r="E91" s="9"/>
      <c r="F91" s="9">
        <v>14</v>
      </c>
      <c r="G91" s="9"/>
      <c r="H91" s="9">
        <v>1</v>
      </c>
      <c r="I91" s="9">
        <v>1</v>
      </c>
      <c r="J91" s="9"/>
      <c r="K91" s="9"/>
      <c r="L91" s="9"/>
      <c r="M91" s="9"/>
      <c r="N91" s="9"/>
      <c r="O91" s="9"/>
      <c r="P91" s="9">
        <v>1</v>
      </c>
      <c r="Q91" s="9">
        <v>3</v>
      </c>
      <c r="R91" s="9"/>
      <c r="S91" s="9"/>
      <c r="T91" s="7">
        <v>2</v>
      </c>
      <c r="U91" s="9"/>
      <c r="V91" s="10">
        <v>1</v>
      </c>
      <c r="W91" s="4">
        <f t="shared" si="20"/>
        <v>16</v>
      </c>
      <c r="X91" s="4">
        <f t="shared" si="22"/>
        <v>6</v>
      </c>
      <c r="Y91" s="4">
        <f t="shared" si="21"/>
        <v>1</v>
      </c>
      <c r="Z91" s="27">
        <f t="shared" si="23"/>
        <v>0</v>
      </c>
    </row>
    <row r="92" spans="1:26" x14ac:dyDescent="0.2">
      <c r="A92" s="26">
        <f t="shared" si="18"/>
        <v>91</v>
      </c>
      <c r="B92" s="8" t="s">
        <v>92</v>
      </c>
      <c r="C92" s="12" t="s">
        <v>99</v>
      </c>
      <c r="D92" s="4">
        <f t="shared" si="19"/>
        <v>19</v>
      </c>
      <c r="E92" s="9"/>
      <c r="F92" s="9">
        <v>10</v>
      </c>
      <c r="G92" s="9"/>
      <c r="H92" s="9">
        <v>1</v>
      </c>
      <c r="I92" s="9">
        <v>1</v>
      </c>
      <c r="J92" s="9"/>
      <c r="K92" s="9"/>
      <c r="L92" s="9"/>
      <c r="M92" s="9"/>
      <c r="N92" s="9"/>
      <c r="O92" s="9"/>
      <c r="P92" s="9">
        <v>1</v>
      </c>
      <c r="Q92" s="9">
        <v>3</v>
      </c>
      <c r="R92" s="9"/>
      <c r="S92" s="9"/>
      <c r="T92" s="7">
        <v>2</v>
      </c>
      <c r="U92" s="9"/>
      <c r="V92" s="10">
        <v>1</v>
      </c>
      <c r="W92" s="4">
        <f t="shared" si="20"/>
        <v>12</v>
      </c>
      <c r="X92" s="4">
        <f t="shared" si="22"/>
        <v>6</v>
      </c>
      <c r="Y92" s="4">
        <f t="shared" si="21"/>
        <v>1</v>
      </c>
      <c r="Z92" s="27">
        <f t="shared" si="23"/>
        <v>0</v>
      </c>
    </row>
    <row r="93" spans="1:26" x14ac:dyDescent="0.2">
      <c r="A93" s="26">
        <f t="shared" si="18"/>
        <v>92</v>
      </c>
      <c r="B93" s="8" t="s">
        <v>92</v>
      </c>
      <c r="C93" s="12" t="s">
        <v>100</v>
      </c>
      <c r="D93" s="4">
        <f t="shared" si="19"/>
        <v>21</v>
      </c>
      <c r="E93" s="9"/>
      <c r="F93" s="9">
        <v>12</v>
      </c>
      <c r="G93" s="9"/>
      <c r="H93" s="9">
        <v>1</v>
      </c>
      <c r="I93" s="9">
        <v>1</v>
      </c>
      <c r="J93" s="9"/>
      <c r="K93" s="9"/>
      <c r="L93" s="9"/>
      <c r="M93" s="9"/>
      <c r="N93" s="9"/>
      <c r="O93" s="9"/>
      <c r="P93" s="9">
        <v>1</v>
      </c>
      <c r="Q93" s="9">
        <v>3</v>
      </c>
      <c r="R93" s="9"/>
      <c r="S93" s="9"/>
      <c r="T93" s="7">
        <v>2</v>
      </c>
      <c r="U93" s="9"/>
      <c r="V93" s="10">
        <v>1</v>
      </c>
      <c r="W93" s="4">
        <f t="shared" si="20"/>
        <v>14</v>
      </c>
      <c r="X93" s="4">
        <f t="shared" si="22"/>
        <v>6</v>
      </c>
      <c r="Y93" s="4">
        <f t="shared" si="21"/>
        <v>1</v>
      </c>
      <c r="Z93" s="27">
        <f t="shared" si="23"/>
        <v>0</v>
      </c>
    </row>
    <row r="94" spans="1:26" x14ac:dyDescent="0.2">
      <c r="A94" s="26">
        <f t="shared" si="18"/>
        <v>93</v>
      </c>
      <c r="B94" s="8" t="s">
        <v>92</v>
      </c>
      <c r="C94" s="12" t="s">
        <v>102</v>
      </c>
      <c r="D94" s="4">
        <f t="shared" si="19"/>
        <v>25</v>
      </c>
      <c r="E94" s="9"/>
      <c r="F94" s="9">
        <v>16</v>
      </c>
      <c r="G94" s="9"/>
      <c r="H94" s="9">
        <v>1</v>
      </c>
      <c r="I94" s="9">
        <v>1</v>
      </c>
      <c r="J94" s="9"/>
      <c r="K94" s="9"/>
      <c r="L94" s="9"/>
      <c r="M94" s="9"/>
      <c r="N94" s="9"/>
      <c r="O94" s="9"/>
      <c r="P94" s="9">
        <v>1</v>
      </c>
      <c r="Q94" s="9">
        <v>3</v>
      </c>
      <c r="R94" s="9"/>
      <c r="S94" s="9"/>
      <c r="T94" s="7">
        <v>2</v>
      </c>
      <c r="U94" s="9"/>
      <c r="V94" s="10">
        <v>1</v>
      </c>
      <c r="W94" s="4">
        <f t="shared" si="20"/>
        <v>18</v>
      </c>
      <c r="X94" s="4">
        <f t="shared" si="22"/>
        <v>6</v>
      </c>
      <c r="Y94" s="4">
        <f t="shared" si="21"/>
        <v>1</v>
      </c>
      <c r="Z94" s="27">
        <f t="shared" si="23"/>
        <v>0</v>
      </c>
    </row>
    <row r="95" spans="1:26" x14ac:dyDescent="0.2">
      <c r="A95" s="26">
        <f t="shared" si="18"/>
        <v>94</v>
      </c>
      <c r="B95" s="8" t="s">
        <v>92</v>
      </c>
      <c r="C95" s="12" t="s">
        <v>74</v>
      </c>
      <c r="D95" s="4">
        <f t="shared" si="19"/>
        <v>24</v>
      </c>
      <c r="E95" s="9"/>
      <c r="F95" s="9">
        <v>14</v>
      </c>
      <c r="G95" s="9"/>
      <c r="H95" s="9">
        <v>1</v>
      </c>
      <c r="I95" s="9">
        <v>1</v>
      </c>
      <c r="J95" s="9"/>
      <c r="K95" s="9"/>
      <c r="L95" s="9"/>
      <c r="M95" s="9"/>
      <c r="N95" s="9"/>
      <c r="O95" s="9"/>
      <c r="P95" s="9">
        <v>1</v>
      </c>
      <c r="Q95" s="9">
        <v>4</v>
      </c>
      <c r="R95" s="9"/>
      <c r="S95" s="9"/>
      <c r="T95" s="7">
        <v>2</v>
      </c>
      <c r="U95" s="9"/>
      <c r="V95" s="10">
        <v>1</v>
      </c>
      <c r="W95" s="4">
        <f t="shared" si="20"/>
        <v>16</v>
      </c>
      <c r="X95" s="4">
        <f t="shared" si="22"/>
        <v>7</v>
      </c>
      <c r="Y95" s="4">
        <f t="shared" si="21"/>
        <v>1</v>
      </c>
      <c r="Z95" s="27">
        <f t="shared" si="23"/>
        <v>0</v>
      </c>
    </row>
    <row r="96" spans="1:26" x14ac:dyDescent="0.2">
      <c r="A96" s="26">
        <f t="shared" si="18"/>
        <v>95</v>
      </c>
      <c r="B96" s="8" t="s">
        <v>92</v>
      </c>
      <c r="C96" s="12" t="s">
        <v>86</v>
      </c>
      <c r="D96" s="4">
        <f t="shared" si="19"/>
        <v>28</v>
      </c>
      <c r="E96" s="9"/>
      <c r="F96" s="9">
        <v>17</v>
      </c>
      <c r="G96" s="9"/>
      <c r="H96" s="9">
        <v>1</v>
      </c>
      <c r="I96" s="9">
        <v>1</v>
      </c>
      <c r="J96" s="9"/>
      <c r="K96" s="9"/>
      <c r="L96" s="9"/>
      <c r="M96" s="9"/>
      <c r="N96" s="9"/>
      <c r="O96" s="9"/>
      <c r="P96" s="9">
        <v>1</v>
      </c>
      <c r="Q96" s="9">
        <v>5</v>
      </c>
      <c r="R96" s="9"/>
      <c r="S96" s="9"/>
      <c r="T96" s="7">
        <v>2</v>
      </c>
      <c r="U96" s="9"/>
      <c r="V96" s="10">
        <v>1</v>
      </c>
      <c r="W96" s="4">
        <f t="shared" si="20"/>
        <v>19</v>
      </c>
      <c r="X96" s="4">
        <f t="shared" si="22"/>
        <v>8</v>
      </c>
      <c r="Y96" s="4">
        <f t="shared" si="21"/>
        <v>1</v>
      </c>
      <c r="Z96" s="27">
        <f t="shared" si="23"/>
        <v>0</v>
      </c>
    </row>
    <row r="97" spans="1:26" x14ac:dyDescent="0.2">
      <c r="A97" s="26">
        <f t="shared" si="18"/>
        <v>96</v>
      </c>
      <c r="B97" s="8" t="s">
        <v>92</v>
      </c>
      <c r="C97" s="12" t="s">
        <v>46</v>
      </c>
      <c r="D97" s="4">
        <f t="shared" si="19"/>
        <v>20</v>
      </c>
      <c r="E97" s="9"/>
      <c r="F97" s="9">
        <v>12</v>
      </c>
      <c r="G97" s="9"/>
      <c r="H97" s="9">
        <v>1</v>
      </c>
      <c r="I97" s="9">
        <v>1</v>
      </c>
      <c r="J97" s="9"/>
      <c r="K97" s="9"/>
      <c r="L97" s="9"/>
      <c r="M97" s="9"/>
      <c r="N97" s="9"/>
      <c r="O97" s="9"/>
      <c r="P97" s="9">
        <v>1</v>
      </c>
      <c r="Q97" s="9">
        <v>3</v>
      </c>
      <c r="R97" s="9"/>
      <c r="S97" s="9"/>
      <c r="T97" s="7">
        <v>1</v>
      </c>
      <c r="U97" s="9"/>
      <c r="V97" s="10">
        <v>1</v>
      </c>
      <c r="W97" s="4">
        <f t="shared" si="20"/>
        <v>14</v>
      </c>
      <c r="X97" s="4">
        <f t="shared" si="22"/>
        <v>5</v>
      </c>
      <c r="Y97" s="4">
        <f t="shared" si="21"/>
        <v>1</v>
      </c>
      <c r="Z97" s="27">
        <f t="shared" si="23"/>
        <v>0</v>
      </c>
    </row>
    <row r="98" spans="1:26" x14ac:dyDescent="0.2">
      <c r="A98" s="26">
        <f t="shared" si="18"/>
        <v>97</v>
      </c>
      <c r="B98" s="8" t="s">
        <v>92</v>
      </c>
      <c r="C98" s="12" t="s">
        <v>72</v>
      </c>
      <c r="D98" s="4">
        <f t="shared" si="19"/>
        <v>28</v>
      </c>
      <c r="E98" s="9"/>
      <c r="F98" s="9">
        <v>17</v>
      </c>
      <c r="G98" s="9"/>
      <c r="H98" s="9">
        <v>1</v>
      </c>
      <c r="I98" s="9">
        <v>1</v>
      </c>
      <c r="J98" s="9"/>
      <c r="K98" s="9"/>
      <c r="L98" s="9"/>
      <c r="M98" s="9"/>
      <c r="N98" s="9"/>
      <c r="O98" s="9"/>
      <c r="P98" s="9">
        <v>1</v>
      </c>
      <c r="Q98" s="9">
        <v>5</v>
      </c>
      <c r="R98" s="9"/>
      <c r="S98" s="9"/>
      <c r="T98" s="7">
        <v>2</v>
      </c>
      <c r="U98" s="9"/>
      <c r="V98" s="10">
        <v>1</v>
      </c>
      <c r="W98" s="4">
        <f t="shared" si="20"/>
        <v>19</v>
      </c>
      <c r="X98" s="4">
        <f t="shared" si="22"/>
        <v>8</v>
      </c>
      <c r="Y98" s="4">
        <f t="shared" si="21"/>
        <v>1</v>
      </c>
      <c r="Z98" s="27">
        <f t="shared" si="23"/>
        <v>0</v>
      </c>
    </row>
    <row r="99" spans="1:26" x14ac:dyDescent="0.2">
      <c r="A99" s="26">
        <f t="shared" si="18"/>
        <v>98</v>
      </c>
      <c r="B99" s="8" t="s">
        <v>92</v>
      </c>
      <c r="C99" s="12" t="s">
        <v>47</v>
      </c>
      <c r="D99" s="4">
        <f t="shared" si="19"/>
        <v>38</v>
      </c>
      <c r="E99" s="9"/>
      <c r="F99" s="9">
        <v>26</v>
      </c>
      <c r="G99" s="9"/>
      <c r="H99" s="9">
        <v>1</v>
      </c>
      <c r="I99" s="9">
        <v>1</v>
      </c>
      <c r="J99" s="9"/>
      <c r="K99" s="9"/>
      <c r="L99" s="9"/>
      <c r="M99" s="9"/>
      <c r="N99" s="9"/>
      <c r="O99" s="9"/>
      <c r="P99" s="9">
        <v>1</v>
      </c>
      <c r="Q99" s="9">
        <v>5</v>
      </c>
      <c r="R99" s="9"/>
      <c r="S99" s="9">
        <v>1</v>
      </c>
      <c r="T99" s="7">
        <v>2</v>
      </c>
      <c r="U99" s="9"/>
      <c r="V99" s="10">
        <v>1</v>
      </c>
      <c r="W99" s="4">
        <f t="shared" si="20"/>
        <v>28</v>
      </c>
      <c r="X99" s="4">
        <f t="shared" si="22"/>
        <v>9</v>
      </c>
      <c r="Y99" s="4">
        <f t="shared" si="21"/>
        <v>1</v>
      </c>
      <c r="Z99" s="27">
        <f t="shared" si="23"/>
        <v>0</v>
      </c>
    </row>
    <row r="100" spans="1:26" x14ac:dyDescent="0.2">
      <c r="A100" s="26">
        <f t="shared" si="18"/>
        <v>99</v>
      </c>
      <c r="B100" s="42" t="s">
        <v>92</v>
      </c>
      <c r="C100" s="43" t="s">
        <v>49</v>
      </c>
      <c r="D100" s="4">
        <f t="shared" si="19"/>
        <v>19</v>
      </c>
      <c r="E100" s="9"/>
      <c r="F100" s="9">
        <v>12</v>
      </c>
      <c r="G100" s="9"/>
      <c r="H100" s="9">
        <v>1</v>
      </c>
      <c r="I100" s="9">
        <v>1</v>
      </c>
      <c r="J100" s="9"/>
      <c r="K100" s="9"/>
      <c r="L100" s="9"/>
      <c r="M100" s="9"/>
      <c r="N100" s="9"/>
      <c r="O100" s="9"/>
      <c r="P100" s="9"/>
      <c r="Q100" s="9">
        <v>3</v>
      </c>
      <c r="R100" s="9"/>
      <c r="S100" s="9"/>
      <c r="T100" s="7">
        <v>1</v>
      </c>
      <c r="U100" s="9"/>
      <c r="V100" s="10">
        <v>1</v>
      </c>
      <c r="W100" s="4">
        <f t="shared" si="20"/>
        <v>14</v>
      </c>
      <c r="X100" s="4"/>
      <c r="Y100" s="4">
        <f t="shared" si="21"/>
        <v>1</v>
      </c>
      <c r="Z100" s="27"/>
    </row>
    <row r="101" spans="1:26" x14ac:dyDescent="0.2">
      <c r="A101" s="26">
        <f t="shared" si="18"/>
        <v>100</v>
      </c>
      <c r="B101" s="8" t="s">
        <v>92</v>
      </c>
      <c r="C101" s="12" t="s">
        <v>103</v>
      </c>
      <c r="D101" s="4">
        <f t="shared" si="19"/>
        <v>21</v>
      </c>
      <c r="E101" s="9"/>
      <c r="F101" s="9">
        <v>13</v>
      </c>
      <c r="G101" s="9"/>
      <c r="H101" s="9">
        <v>1</v>
      </c>
      <c r="I101" s="9">
        <v>1</v>
      </c>
      <c r="J101" s="9"/>
      <c r="K101" s="9"/>
      <c r="L101" s="9"/>
      <c r="M101" s="9"/>
      <c r="N101" s="9"/>
      <c r="O101" s="9"/>
      <c r="P101" s="9">
        <v>1</v>
      </c>
      <c r="Q101" s="9">
        <v>3</v>
      </c>
      <c r="R101" s="9"/>
      <c r="S101" s="9"/>
      <c r="T101" s="7">
        <v>1</v>
      </c>
      <c r="U101" s="9"/>
      <c r="V101" s="10">
        <v>1</v>
      </c>
      <c r="W101" s="4">
        <f t="shared" si="20"/>
        <v>15</v>
      </c>
      <c r="X101" s="4">
        <f t="shared" si="22"/>
        <v>5</v>
      </c>
      <c r="Y101" s="4">
        <f t="shared" si="21"/>
        <v>1</v>
      </c>
      <c r="Z101" s="27">
        <f>D101-W101-X101-Y101</f>
        <v>0</v>
      </c>
    </row>
    <row r="102" spans="1:26" x14ac:dyDescent="0.2">
      <c r="A102" s="26">
        <f t="shared" si="18"/>
        <v>101</v>
      </c>
      <c r="B102" s="8" t="s">
        <v>104</v>
      </c>
      <c r="C102" s="12" t="s">
        <v>105</v>
      </c>
      <c r="D102" s="4">
        <f t="shared" si="19"/>
        <v>15</v>
      </c>
      <c r="E102" s="9"/>
      <c r="F102" s="9">
        <v>9</v>
      </c>
      <c r="G102" s="9"/>
      <c r="H102" s="9"/>
      <c r="I102" s="9">
        <v>1</v>
      </c>
      <c r="J102" s="9"/>
      <c r="K102" s="9"/>
      <c r="L102" s="9"/>
      <c r="M102" s="9"/>
      <c r="N102" s="9"/>
      <c r="O102" s="9"/>
      <c r="P102" s="9">
        <v>1</v>
      </c>
      <c r="Q102" s="9">
        <v>2</v>
      </c>
      <c r="R102" s="9"/>
      <c r="S102" s="9"/>
      <c r="T102" s="7">
        <v>1</v>
      </c>
      <c r="U102" s="9"/>
      <c r="V102" s="10">
        <v>1</v>
      </c>
      <c r="W102" s="4">
        <f t="shared" si="20"/>
        <v>10</v>
      </c>
      <c r="X102" s="4">
        <f t="shared" si="22"/>
        <v>4</v>
      </c>
      <c r="Y102" s="4">
        <f t="shared" si="21"/>
        <v>1</v>
      </c>
      <c r="Z102" s="27">
        <f>D102-W102-X102-Y102</f>
        <v>0</v>
      </c>
    </row>
    <row r="103" spans="1:26" x14ac:dyDescent="0.2">
      <c r="A103" s="26">
        <f t="shared" si="18"/>
        <v>102</v>
      </c>
      <c r="B103" s="8" t="s">
        <v>104</v>
      </c>
      <c r="C103" s="12" t="s">
        <v>106</v>
      </c>
      <c r="D103" s="4">
        <f t="shared" ref="D103:D134" si="24">SUM(E103:V103)</f>
        <v>21</v>
      </c>
      <c r="E103" s="9"/>
      <c r="F103" s="9">
        <v>14</v>
      </c>
      <c r="G103" s="9"/>
      <c r="H103" s="9"/>
      <c r="I103" s="9">
        <v>1</v>
      </c>
      <c r="J103" s="9"/>
      <c r="K103" s="9"/>
      <c r="L103" s="9"/>
      <c r="M103" s="9"/>
      <c r="N103" s="9"/>
      <c r="O103" s="9"/>
      <c r="P103" s="9">
        <v>1</v>
      </c>
      <c r="Q103" s="9">
        <v>3</v>
      </c>
      <c r="R103" s="9"/>
      <c r="S103" s="9"/>
      <c r="T103" s="7">
        <v>1</v>
      </c>
      <c r="U103" s="9"/>
      <c r="V103" s="10">
        <v>1</v>
      </c>
      <c r="W103" s="4">
        <f t="shared" ref="W103:W134" si="25">SUM(E103:N103)</f>
        <v>15</v>
      </c>
      <c r="X103" s="4">
        <f t="shared" si="22"/>
        <v>5</v>
      </c>
      <c r="Y103" s="4">
        <f t="shared" si="21"/>
        <v>1</v>
      </c>
      <c r="Z103" s="27">
        <f>D103-W103-X103-Y103</f>
        <v>0</v>
      </c>
    </row>
    <row r="104" spans="1:26" x14ac:dyDescent="0.2">
      <c r="A104" s="26">
        <f t="shared" si="18"/>
        <v>103</v>
      </c>
      <c r="B104" s="42" t="s">
        <v>104</v>
      </c>
      <c r="C104" s="43" t="s">
        <v>93</v>
      </c>
      <c r="D104" s="4">
        <f t="shared" si="24"/>
        <v>19</v>
      </c>
      <c r="E104" s="9"/>
      <c r="F104" s="9">
        <v>11</v>
      </c>
      <c r="G104" s="9"/>
      <c r="H104" s="9">
        <v>1</v>
      </c>
      <c r="I104" s="9">
        <v>1</v>
      </c>
      <c r="J104" s="9"/>
      <c r="K104" s="9"/>
      <c r="L104" s="9"/>
      <c r="M104" s="9"/>
      <c r="N104" s="9"/>
      <c r="O104" s="9"/>
      <c r="P104" s="9">
        <v>1</v>
      </c>
      <c r="Q104" s="9">
        <v>3</v>
      </c>
      <c r="R104" s="9"/>
      <c r="S104" s="9"/>
      <c r="T104" s="7">
        <v>1</v>
      </c>
      <c r="U104" s="9"/>
      <c r="V104" s="10">
        <v>1</v>
      </c>
      <c r="W104" s="4">
        <f t="shared" si="25"/>
        <v>13</v>
      </c>
      <c r="X104" s="4">
        <f t="shared" si="22"/>
        <v>5</v>
      </c>
      <c r="Y104" s="4">
        <f t="shared" si="21"/>
        <v>1</v>
      </c>
      <c r="Z104" s="27"/>
    </row>
    <row r="105" spans="1:26" x14ac:dyDescent="0.2">
      <c r="A105" s="26">
        <f t="shared" si="18"/>
        <v>104</v>
      </c>
      <c r="B105" s="8" t="s">
        <v>104</v>
      </c>
      <c r="C105" s="12" t="s">
        <v>107</v>
      </c>
      <c r="D105" s="4">
        <f t="shared" si="24"/>
        <v>13</v>
      </c>
      <c r="E105" s="9"/>
      <c r="F105" s="9">
        <v>7</v>
      </c>
      <c r="G105" s="9"/>
      <c r="H105" s="9"/>
      <c r="I105" s="9">
        <v>1</v>
      </c>
      <c r="J105" s="9"/>
      <c r="K105" s="9"/>
      <c r="L105" s="9"/>
      <c r="M105" s="9"/>
      <c r="N105" s="9"/>
      <c r="O105" s="9"/>
      <c r="P105" s="9">
        <v>1</v>
      </c>
      <c r="Q105" s="9">
        <v>2</v>
      </c>
      <c r="R105" s="9"/>
      <c r="S105" s="9"/>
      <c r="T105" s="7">
        <v>1</v>
      </c>
      <c r="U105" s="9"/>
      <c r="V105" s="10">
        <v>1</v>
      </c>
      <c r="W105" s="4">
        <f t="shared" si="25"/>
        <v>8</v>
      </c>
      <c r="X105" s="4">
        <f t="shared" ref="X105:X161" si="26">SUM(O105:U105)</f>
        <v>4</v>
      </c>
      <c r="Y105" s="4">
        <f t="shared" ref="Y105:Y161" si="27">SUM(V105)</f>
        <v>1</v>
      </c>
      <c r="Z105" s="27">
        <f>D105-W105-X105-Y105</f>
        <v>0</v>
      </c>
    </row>
    <row r="106" spans="1:26" x14ac:dyDescent="0.2">
      <c r="A106" s="26">
        <f t="shared" si="18"/>
        <v>105</v>
      </c>
      <c r="B106" s="8" t="s">
        <v>104</v>
      </c>
      <c r="C106" s="12" t="s">
        <v>108</v>
      </c>
      <c r="D106" s="4">
        <f t="shared" si="24"/>
        <v>14</v>
      </c>
      <c r="E106" s="9"/>
      <c r="F106" s="9">
        <v>8</v>
      </c>
      <c r="G106" s="9"/>
      <c r="H106" s="9"/>
      <c r="I106" s="9">
        <v>1</v>
      </c>
      <c r="J106" s="9"/>
      <c r="K106" s="9"/>
      <c r="L106" s="9"/>
      <c r="M106" s="9"/>
      <c r="N106" s="9"/>
      <c r="O106" s="9"/>
      <c r="P106" s="9">
        <v>1</v>
      </c>
      <c r="Q106" s="9">
        <v>2</v>
      </c>
      <c r="R106" s="9"/>
      <c r="S106" s="9"/>
      <c r="T106" s="7">
        <v>1</v>
      </c>
      <c r="U106" s="9"/>
      <c r="V106" s="10">
        <v>1</v>
      </c>
      <c r="W106" s="4">
        <f t="shared" si="25"/>
        <v>9</v>
      </c>
      <c r="X106" s="4">
        <f t="shared" si="26"/>
        <v>4</v>
      </c>
      <c r="Y106" s="4">
        <f t="shared" si="27"/>
        <v>1</v>
      </c>
      <c r="Z106" s="27">
        <f>D106-W106-X106-Y106</f>
        <v>0</v>
      </c>
    </row>
    <row r="107" spans="1:26" x14ac:dyDescent="0.2">
      <c r="A107" s="26">
        <f t="shared" si="18"/>
        <v>106</v>
      </c>
      <c r="B107" s="42" t="s">
        <v>104</v>
      </c>
      <c r="C107" s="43" t="s">
        <v>145</v>
      </c>
      <c r="D107" s="4">
        <f t="shared" si="24"/>
        <v>5</v>
      </c>
      <c r="E107" s="9"/>
      <c r="F107" s="9">
        <v>4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>
        <v>1</v>
      </c>
      <c r="R107" s="9"/>
      <c r="S107" s="9"/>
      <c r="T107" s="7"/>
      <c r="U107" s="9"/>
      <c r="V107" s="10"/>
      <c r="W107" s="4">
        <f t="shared" si="25"/>
        <v>4</v>
      </c>
      <c r="X107" s="4"/>
      <c r="Y107" s="4"/>
      <c r="Z107" s="27"/>
    </row>
    <row r="108" spans="1:26" x14ac:dyDescent="0.2">
      <c r="A108" s="26">
        <f t="shared" si="18"/>
        <v>107</v>
      </c>
      <c r="B108" s="8" t="s">
        <v>104</v>
      </c>
      <c r="C108" s="12" t="s">
        <v>109</v>
      </c>
      <c r="D108" s="4">
        <f t="shared" si="24"/>
        <v>15</v>
      </c>
      <c r="E108" s="9"/>
      <c r="F108" s="9">
        <v>9</v>
      </c>
      <c r="G108" s="9"/>
      <c r="H108" s="9"/>
      <c r="I108" s="9">
        <v>1</v>
      </c>
      <c r="J108" s="9"/>
      <c r="K108" s="9"/>
      <c r="L108" s="9"/>
      <c r="M108" s="9"/>
      <c r="N108" s="9"/>
      <c r="O108" s="9"/>
      <c r="P108" s="9">
        <v>1</v>
      </c>
      <c r="Q108" s="9">
        <v>2</v>
      </c>
      <c r="R108" s="9"/>
      <c r="S108" s="9"/>
      <c r="T108" s="7">
        <v>1</v>
      </c>
      <c r="U108" s="9"/>
      <c r="V108" s="10">
        <v>1</v>
      </c>
      <c r="W108" s="4">
        <f t="shared" si="25"/>
        <v>10</v>
      </c>
      <c r="X108" s="4">
        <f t="shared" si="26"/>
        <v>4</v>
      </c>
      <c r="Y108" s="4">
        <f t="shared" si="27"/>
        <v>1</v>
      </c>
      <c r="Z108" s="27">
        <f t="shared" ref="Z108:Z114" si="28">D108-W108-X108-Y108</f>
        <v>0</v>
      </c>
    </row>
    <row r="109" spans="1:26" x14ac:dyDescent="0.2">
      <c r="A109" s="26">
        <f t="shared" si="18"/>
        <v>108</v>
      </c>
      <c r="B109" s="8" t="s">
        <v>104</v>
      </c>
      <c r="C109" s="12" t="s">
        <v>110</v>
      </c>
      <c r="D109" s="4">
        <f t="shared" si="24"/>
        <v>23</v>
      </c>
      <c r="E109" s="9"/>
      <c r="F109" s="9">
        <v>16</v>
      </c>
      <c r="G109" s="9"/>
      <c r="H109" s="9"/>
      <c r="I109" s="9">
        <v>1</v>
      </c>
      <c r="J109" s="9"/>
      <c r="K109" s="9"/>
      <c r="L109" s="9"/>
      <c r="M109" s="9"/>
      <c r="N109" s="9"/>
      <c r="O109" s="9"/>
      <c r="P109" s="9">
        <v>1</v>
      </c>
      <c r="Q109" s="9">
        <v>3</v>
      </c>
      <c r="R109" s="9"/>
      <c r="S109" s="9"/>
      <c r="T109" s="7">
        <v>1</v>
      </c>
      <c r="U109" s="9"/>
      <c r="V109" s="10">
        <v>1</v>
      </c>
      <c r="W109" s="4">
        <f t="shared" si="25"/>
        <v>17</v>
      </c>
      <c r="X109" s="4">
        <f t="shared" si="26"/>
        <v>5</v>
      </c>
      <c r="Y109" s="4">
        <f t="shared" si="27"/>
        <v>1</v>
      </c>
      <c r="Z109" s="27">
        <f t="shared" si="28"/>
        <v>0</v>
      </c>
    </row>
    <row r="110" spans="1:26" x14ac:dyDescent="0.2">
      <c r="A110" s="26">
        <f t="shared" si="18"/>
        <v>109</v>
      </c>
      <c r="B110" s="8" t="s">
        <v>104</v>
      </c>
      <c r="C110" s="12" t="s">
        <v>111</v>
      </c>
      <c r="D110" s="4">
        <f t="shared" si="24"/>
        <v>17</v>
      </c>
      <c r="E110" s="9"/>
      <c r="F110" s="9">
        <v>10</v>
      </c>
      <c r="G110" s="9"/>
      <c r="H110" s="9"/>
      <c r="I110" s="9">
        <v>1</v>
      </c>
      <c r="J110" s="9"/>
      <c r="K110" s="9"/>
      <c r="L110" s="9"/>
      <c r="M110" s="9"/>
      <c r="N110" s="9"/>
      <c r="O110" s="9"/>
      <c r="P110" s="9">
        <v>1</v>
      </c>
      <c r="Q110" s="9">
        <v>3</v>
      </c>
      <c r="R110" s="9"/>
      <c r="S110" s="9"/>
      <c r="T110" s="7">
        <v>1</v>
      </c>
      <c r="U110" s="9"/>
      <c r="V110" s="10">
        <v>1</v>
      </c>
      <c r="W110" s="4">
        <f t="shared" si="25"/>
        <v>11</v>
      </c>
      <c r="X110" s="4">
        <f t="shared" si="26"/>
        <v>5</v>
      </c>
      <c r="Y110" s="4">
        <f t="shared" si="27"/>
        <v>1</v>
      </c>
      <c r="Z110" s="27">
        <f t="shared" si="28"/>
        <v>0</v>
      </c>
    </row>
    <row r="111" spans="1:26" x14ac:dyDescent="0.2">
      <c r="A111" s="26">
        <f t="shared" si="18"/>
        <v>110</v>
      </c>
      <c r="B111" s="8" t="s">
        <v>104</v>
      </c>
      <c r="C111" s="12" t="s">
        <v>112</v>
      </c>
      <c r="D111" s="4">
        <f t="shared" si="24"/>
        <v>18</v>
      </c>
      <c r="E111" s="9"/>
      <c r="F111" s="9">
        <v>11</v>
      </c>
      <c r="G111" s="9"/>
      <c r="H111" s="9"/>
      <c r="I111" s="9">
        <v>1</v>
      </c>
      <c r="J111" s="9"/>
      <c r="K111" s="9"/>
      <c r="L111" s="9"/>
      <c r="M111" s="9"/>
      <c r="N111" s="9"/>
      <c r="O111" s="9"/>
      <c r="P111" s="9">
        <v>1</v>
      </c>
      <c r="Q111" s="9">
        <v>3</v>
      </c>
      <c r="R111" s="9"/>
      <c r="S111" s="9"/>
      <c r="T111" s="7">
        <v>1</v>
      </c>
      <c r="U111" s="9"/>
      <c r="V111" s="10">
        <v>1</v>
      </c>
      <c r="W111" s="4">
        <f t="shared" si="25"/>
        <v>12</v>
      </c>
      <c r="X111" s="4">
        <f t="shared" si="26"/>
        <v>5</v>
      </c>
      <c r="Y111" s="4">
        <f t="shared" si="27"/>
        <v>1</v>
      </c>
      <c r="Z111" s="27">
        <f t="shared" si="28"/>
        <v>0</v>
      </c>
    </row>
    <row r="112" spans="1:26" x14ac:dyDescent="0.2">
      <c r="A112" s="26">
        <f t="shared" si="18"/>
        <v>111</v>
      </c>
      <c r="B112" s="8" t="s">
        <v>104</v>
      </c>
      <c r="C112" s="12" t="s">
        <v>113</v>
      </c>
      <c r="D112" s="4">
        <f t="shared" si="24"/>
        <v>16</v>
      </c>
      <c r="E112" s="9"/>
      <c r="F112" s="9">
        <v>10</v>
      </c>
      <c r="G112" s="9"/>
      <c r="H112" s="9"/>
      <c r="I112" s="9">
        <v>1</v>
      </c>
      <c r="J112" s="9"/>
      <c r="K112" s="9"/>
      <c r="L112" s="9"/>
      <c r="M112" s="9"/>
      <c r="N112" s="9"/>
      <c r="O112" s="9"/>
      <c r="P112" s="9">
        <v>1</v>
      </c>
      <c r="Q112" s="9">
        <v>2</v>
      </c>
      <c r="R112" s="9"/>
      <c r="S112" s="9"/>
      <c r="T112" s="7">
        <v>1</v>
      </c>
      <c r="U112" s="9"/>
      <c r="V112" s="10">
        <v>1</v>
      </c>
      <c r="W112" s="4">
        <f t="shared" si="25"/>
        <v>11</v>
      </c>
      <c r="X112" s="4">
        <f t="shared" si="26"/>
        <v>4</v>
      </c>
      <c r="Y112" s="4">
        <f t="shared" si="27"/>
        <v>1</v>
      </c>
      <c r="Z112" s="27">
        <f t="shared" si="28"/>
        <v>0</v>
      </c>
    </row>
    <row r="113" spans="1:26" x14ac:dyDescent="0.2">
      <c r="A113" s="26">
        <f t="shared" si="18"/>
        <v>112</v>
      </c>
      <c r="B113" s="8" t="s">
        <v>104</v>
      </c>
      <c r="C113" s="12" t="s">
        <v>55</v>
      </c>
      <c r="D113" s="4">
        <f t="shared" si="24"/>
        <v>20</v>
      </c>
      <c r="E113" s="9"/>
      <c r="F113" s="10">
        <v>11</v>
      </c>
      <c r="G113" s="9"/>
      <c r="H113" s="9"/>
      <c r="I113" s="9">
        <v>1</v>
      </c>
      <c r="J113" s="9"/>
      <c r="K113" s="9"/>
      <c r="L113" s="9"/>
      <c r="M113" s="9">
        <v>1</v>
      </c>
      <c r="N113" s="9"/>
      <c r="O113" s="9"/>
      <c r="P113" s="9">
        <v>1</v>
      </c>
      <c r="Q113" s="9">
        <f>2+1</f>
        <v>3</v>
      </c>
      <c r="R113" s="9"/>
      <c r="S113" s="9">
        <v>1</v>
      </c>
      <c r="T113" s="7">
        <v>1</v>
      </c>
      <c r="U113" s="9"/>
      <c r="V113" s="10">
        <v>1</v>
      </c>
      <c r="W113" s="4">
        <f t="shared" si="25"/>
        <v>13</v>
      </c>
      <c r="X113" s="4">
        <f t="shared" si="26"/>
        <v>6</v>
      </c>
      <c r="Y113" s="4">
        <f t="shared" si="27"/>
        <v>1</v>
      </c>
      <c r="Z113" s="27">
        <f t="shared" si="28"/>
        <v>0</v>
      </c>
    </row>
    <row r="114" spans="1:26" x14ac:dyDescent="0.2">
      <c r="A114" s="26">
        <f t="shared" si="18"/>
        <v>113</v>
      </c>
      <c r="B114" s="8" t="s">
        <v>104</v>
      </c>
      <c r="C114" s="12" t="s">
        <v>114</v>
      </c>
      <c r="D114" s="4">
        <f t="shared" si="24"/>
        <v>21</v>
      </c>
      <c r="E114" s="9"/>
      <c r="F114" s="9">
        <v>14</v>
      </c>
      <c r="G114" s="9"/>
      <c r="H114" s="9">
        <v>1</v>
      </c>
      <c r="I114" s="9">
        <v>1</v>
      </c>
      <c r="J114" s="9"/>
      <c r="K114" s="9"/>
      <c r="L114" s="9"/>
      <c r="M114" s="9"/>
      <c r="N114" s="9"/>
      <c r="O114" s="9"/>
      <c r="P114" s="9"/>
      <c r="Q114" s="9">
        <v>3</v>
      </c>
      <c r="R114" s="9"/>
      <c r="S114" s="9"/>
      <c r="T114" s="7">
        <v>1</v>
      </c>
      <c r="U114" s="9"/>
      <c r="V114" s="10">
        <v>1</v>
      </c>
      <c r="W114" s="4">
        <f t="shared" si="25"/>
        <v>16</v>
      </c>
      <c r="X114" s="4">
        <f t="shared" si="26"/>
        <v>4</v>
      </c>
      <c r="Y114" s="4">
        <f t="shared" si="27"/>
        <v>1</v>
      </c>
      <c r="Z114" s="27">
        <f t="shared" si="28"/>
        <v>0</v>
      </c>
    </row>
    <row r="115" spans="1:26" x14ac:dyDescent="0.2">
      <c r="A115" s="26">
        <f t="shared" si="18"/>
        <v>114</v>
      </c>
      <c r="B115" s="42" t="s">
        <v>104</v>
      </c>
      <c r="C115" s="43" t="s">
        <v>40</v>
      </c>
      <c r="D115" s="4">
        <f t="shared" si="24"/>
        <v>9</v>
      </c>
      <c r="E115" s="9"/>
      <c r="F115" s="9">
        <v>8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>
        <v>1</v>
      </c>
      <c r="R115" s="9"/>
      <c r="S115" s="9"/>
      <c r="T115" s="7"/>
      <c r="U115" s="9"/>
      <c r="V115" s="10"/>
      <c r="W115" s="4">
        <f t="shared" si="25"/>
        <v>8</v>
      </c>
      <c r="X115" s="4">
        <f t="shared" ref="X115" si="29">SUM(O115:U115)</f>
        <v>1</v>
      </c>
      <c r="Y115" s="4">
        <f t="shared" ref="Y115" si="30">SUM(V115)</f>
        <v>0</v>
      </c>
      <c r="Z115" s="27"/>
    </row>
    <row r="116" spans="1:26" x14ac:dyDescent="0.2">
      <c r="A116" s="26">
        <f t="shared" si="18"/>
        <v>115</v>
      </c>
      <c r="B116" s="8" t="s">
        <v>104</v>
      </c>
      <c r="C116" s="12" t="s">
        <v>115</v>
      </c>
      <c r="D116" s="4">
        <f t="shared" si="24"/>
        <v>21</v>
      </c>
      <c r="E116" s="9"/>
      <c r="F116" s="9">
        <v>14</v>
      </c>
      <c r="G116" s="9"/>
      <c r="H116" s="9"/>
      <c r="I116" s="9">
        <v>1</v>
      </c>
      <c r="J116" s="9"/>
      <c r="K116" s="9"/>
      <c r="L116" s="9"/>
      <c r="M116" s="9"/>
      <c r="N116" s="9"/>
      <c r="O116" s="9"/>
      <c r="P116" s="9">
        <v>1</v>
      </c>
      <c r="Q116" s="9">
        <v>3</v>
      </c>
      <c r="R116" s="9"/>
      <c r="S116" s="9"/>
      <c r="T116" s="7">
        <v>1</v>
      </c>
      <c r="U116" s="9"/>
      <c r="V116" s="10">
        <v>1</v>
      </c>
      <c r="W116" s="4">
        <f t="shared" si="25"/>
        <v>15</v>
      </c>
      <c r="X116" s="4">
        <f t="shared" si="26"/>
        <v>5</v>
      </c>
      <c r="Y116" s="4">
        <f t="shared" si="27"/>
        <v>1</v>
      </c>
      <c r="Z116" s="27">
        <f t="shared" ref="Z116:Z128" si="31">D116-W116-X116-Y116</f>
        <v>0</v>
      </c>
    </row>
    <row r="117" spans="1:26" x14ac:dyDescent="0.2">
      <c r="A117" s="26">
        <f t="shared" si="18"/>
        <v>116</v>
      </c>
      <c r="B117" s="8" t="s">
        <v>104</v>
      </c>
      <c r="C117" s="12" t="s">
        <v>116</v>
      </c>
      <c r="D117" s="4">
        <f t="shared" si="24"/>
        <v>17</v>
      </c>
      <c r="E117" s="9"/>
      <c r="F117" s="9">
        <v>10</v>
      </c>
      <c r="G117" s="9"/>
      <c r="H117" s="9"/>
      <c r="I117" s="9">
        <v>1</v>
      </c>
      <c r="J117" s="9"/>
      <c r="K117" s="9"/>
      <c r="L117" s="9"/>
      <c r="M117" s="9"/>
      <c r="N117" s="9"/>
      <c r="O117" s="9"/>
      <c r="P117" s="9">
        <v>1</v>
      </c>
      <c r="Q117" s="9">
        <v>3</v>
      </c>
      <c r="R117" s="9"/>
      <c r="S117" s="9"/>
      <c r="T117" s="7">
        <v>1</v>
      </c>
      <c r="U117" s="9"/>
      <c r="V117" s="10">
        <v>1</v>
      </c>
      <c r="W117" s="4">
        <f t="shared" si="25"/>
        <v>11</v>
      </c>
      <c r="X117" s="4">
        <f t="shared" si="26"/>
        <v>5</v>
      </c>
      <c r="Y117" s="4">
        <f t="shared" si="27"/>
        <v>1</v>
      </c>
      <c r="Z117" s="27">
        <f t="shared" si="31"/>
        <v>0</v>
      </c>
    </row>
    <row r="118" spans="1:26" x14ac:dyDescent="0.2">
      <c r="A118" s="26">
        <f t="shared" si="18"/>
        <v>117</v>
      </c>
      <c r="B118" s="8" t="s">
        <v>104</v>
      </c>
      <c r="C118" s="12" t="s">
        <v>117</v>
      </c>
      <c r="D118" s="4">
        <f t="shared" si="24"/>
        <v>15</v>
      </c>
      <c r="E118" s="9"/>
      <c r="F118" s="9">
        <v>9</v>
      </c>
      <c r="G118" s="9"/>
      <c r="H118" s="9"/>
      <c r="I118" s="9">
        <v>1</v>
      </c>
      <c r="J118" s="9"/>
      <c r="K118" s="9"/>
      <c r="L118" s="9"/>
      <c r="M118" s="9"/>
      <c r="N118" s="9"/>
      <c r="O118" s="9"/>
      <c r="P118" s="9">
        <v>1</v>
      </c>
      <c r="Q118" s="9">
        <v>2</v>
      </c>
      <c r="R118" s="9"/>
      <c r="S118" s="9"/>
      <c r="T118" s="7">
        <v>1</v>
      </c>
      <c r="U118" s="9"/>
      <c r="V118" s="10">
        <v>1</v>
      </c>
      <c r="W118" s="4">
        <f t="shared" si="25"/>
        <v>10</v>
      </c>
      <c r="X118" s="4">
        <f t="shared" si="26"/>
        <v>4</v>
      </c>
      <c r="Y118" s="4">
        <f t="shared" si="27"/>
        <v>1</v>
      </c>
      <c r="Z118" s="27">
        <f t="shared" si="31"/>
        <v>0</v>
      </c>
    </row>
    <row r="119" spans="1:26" x14ac:dyDescent="0.2">
      <c r="A119" s="26">
        <f t="shared" si="18"/>
        <v>118</v>
      </c>
      <c r="B119" s="8" t="s">
        <v>104</v>
      </c>
      <c r="C119" s="12" t="s">
        <v>118</v>
      </c>
      <c r="D119" s="4">
        <f t="shared" si="24"/>
        <v>16</v>
      </c>
      <c r="E119" s="9"/>
      <c r="F119" s="9">
        <v>9</v>
      </c>
      <c r="G119" s="9"/>
      <c r="H119" s="9"/>
      <c r="I119" s="9">
        <v>1</v>
      </c>
      <c r="J119" s="9"/>
      <c r="K119" s="9"/>
      <c r="L119" s="9"/>
      <c r="M119" s="9"/>
      <c r="N119" s="9"/>
      <c r="O119" s="9"/>
      <c r="P119" s="9">
        <v>1</v>
      </c>
      <c r="Q119" s="9">
        <v>3</v>
      </c>
      <c r="R119" s="9"/>
      <c r="S119" s="9"/>
      <c r="T119" s="7">
        <v>1</v>
      </c>
      <c r="U119" s="9"/>
      <c r="V119" s="10">
        <v>1</v>
      </c>
      <c r="W119" s="4">
        <f t="shared" si="25"/>
        <v>10</v>
      </c>
      <c r="X119" s="4">
        <f t="shared" si="26"/>
        <v>5</v>
      </c>
      <c r="Y119" s="4">
        <f t="shared" si="27"/>
        <v>1</v>
      </c>
      <c r="Z119" s="27">
        <f t="shared" si="31"/>
        <v>0</v>
      </c>
    </row>
    <row r="120" spans="1:26" x14ac:dyDescent="0.2">
      <c r="A120" s="26">
        <f t="shared" si="18"/>
        <v>119</v>
      </c>
      <c r="B120" s="8" t="s">
        <v>104</v>
      </c>
      <c r="C120" s="12" t="s">
        <v>119</v>
      </c>
      <c r="D120" s="4">
        <f t="shared" si="24"/>
        <v>18</v>
      </c>
      <c r="E120" s="9"/>
      <c r="F120" s="9">
        <v>11</v>
      </c>
      <c r="G120" s="9"/>
      <c r="H120" s="9">
        <v>1</v>
      </c>
      <c r="I120" s="9">
        <v>1</v>
      </c>
      <c r="J120" s="9"/>
      <c r="K120" s="9"/>
      <c r="L120" s="9"/>
      <c r="M120" s="9"/>
      <c r="N120" s="9"/>
      <c r="O120" s="9"/>
      <c r="P120" s="9"/>
      <c r="Q120" s="9">
        <v>3</v>
      </c>
      <c r="R120" s="9"/>
      <c r="S120" s="9"/>
      <c r="T120" s="7">
        <v>1</v>
      </c>
      <c r="U120" s="9"/>
      <c r="V120" s="10">
        <v>1</v>
      </c>
      <c r="W120" s="4">
        <f t="shared" si="25"/>
        <v>13</v>
      </c>
      <c r="X120" s="4">
        <f t="shared" si="26"/>
        <v>4</v>
      </c>
      <c r="Y120" s="4">
        <f t="shared" si="27"/>
        <v>1</v>
      </c>
      <c r="Z120" s="27">
        <f t="shared" si="31"/>
        <v>0</v>
      </c>
    </row>
    <row r="121" spans="1:26" x14ac:dyDescent="0.2">
      <c r="A121" s="26">
        <f t="shared" si="18"/>
        <v>120</v>
      </c>
      <c r="B121" s="8" t="s">
        <v>104</v>
      </c>
      <c r="C121" s="12" t="s">
        <v>120</v>
      </c>
      <c r="D121" s="4">
        <f t="shared" si="24"/>
        <v>14</v>
      </c>
      <c r="E121" s="9"/>
      <c r="F121" s="9">
        <v>8</v>
      </c>
      <c r="G121" s="9"/>
      <c r="H121" s="9"/>
      <c r="I121" s="9">
        <v>1</v>
      </c>
      <c r="J121" s="9"/>
      <c r="K121" s="9"/>
      <c r="L121" s="9"/>
      <c r="M121" s="9"/>
      <c r="N121" s="9"/>
      <c r="O121" s="9"/>
      <c r="P121" s="9">
        <v>1</v>
      </c>
      <c r="Q121" s="9">
        <v>2</v>
      </c>
      <c r="R121" s="9"/>
      <c r="S121" s="9"/>
      <c r="T121" s="7">
        <v>1</v>
      </c>
      <c r="U121" s="9"/>
      <c r="V121" s="10">
        <v>1</v>
      </c>
      <c r="W121" s="4">
        <f t="shared" si="25"/>
        <v>9</v>
      </c>
      <c r="X121" s="4">
        <f t="shared" si="26"/>
        <v>4</v>
      </c>
      <c r="Y121" s="4">
        <f t="shared" si="27"/>
        <v>1</v>
      </c>
      <c r="Z121" s="27">
        <f t="shared" si="31"/>
        <v>0</v>
      </c>
    </row>
    <row r="122" spans="1:26" x14ac:dyDescent="0.2">
      <c r="A122" s="26">
        <f t="shared" si="18"/>
        <v>121</v>
      </c>
      <c r="B122" s="8" t="s">
        <v>104</v>
      </c>
      <c r="C122" s="12" t="s">
        <v>121</v>
      </c>
      <c r="D122" s="4">
        <f t="shared" si="24"/>
        <v>14</v>
      </c>
      <c r="E122" s="9"/>
      <c r="F122" s="9">
        <v>8</v>
      </c>
      <c r="G122" s="9"/>
      <c r="H122" s="9"/>
      <c r="I122" s="9">
        <v>1</v>
      </c>
      <c r="J122" s="9"/>
      <c r="K122" s="9"/>
      <c r="L122" s="9"/>
      <c r="M122" s="9"/>
      <c r="N122" s="9"/>
      <c r="O122" s="9"/>
      <c r="P122" s="9">
        <v>1</v>
      </c>
      <c r="Q122" s="9">
        <v>2</v>
      </c>
      <c r="R122" s="9"/>
      <c r="S122" s="9"/>
      <c r="T122" s="7">
        <v>1</v>
      </c>
      <c r="U122" s="9"/>
      <c r="V122" s="10">
        <v>1</v>
      </c>
      <c r="W122" s="4">
        <f t="shared" si="25"/>
        <v>9</v>
      </c>
      <c r="X122" s="4">
        <f t="shared" si="26"/>
        <v>4</v>
      </c>
      <c r="Y122" s="4">
        <f t="shared" si="27"/>
        <v>1</v>
      </c>
      <c r="Z122" s="27">
        <f t="shared" si="31"/>
        <v>0</v>
      </c>
    </row>
    <row r="123" spans="1:26" x14ac:dyDescent="0.2">
      <c r="A123" s="26">
        <f t="shared" si="18"/>
        <v>122</v>
      </c>
      <c r="B123" s="8" t="s">
        <v>104</v>
      </c>
      <c r="C123" s="12" t="s">
        <v>122</v>
      </c>
      <c r="D123" s="4">
        <f t="shared" si="24"/>
        <v>17</v>
      </c>
      <c r="E123" s="9"/>
      <c r="F123" s="9">
        <v>10</v>
      </c>
      <c r="G123" s="9"/>
      <c r="H123" s="9">
        <v>1</v>
      </c>
      <c r="I123" s="9">
        <v>1</v>
      </c>
      <c r="J123" s="9"/>
      <c r="K123" s="9"/>
      <c r="L123" s="9"/>
      <c r="M123" s="9"/>
      <c r="N123" s="9"/>
      <c r="O123" s="9"/>
      <c r="P123" s="9"/>
      <c r="Q123" s="9">
        <v>3</v>
      </c>
      <c r="R123" s="9"/>
      <c r="S123" s="9"/>
      <c r="T123" s="7">
        <v>1</v>
      </c>
      <c r="U123" s="9"/>
      <c r="V123" s="10">
        <v>1</v>
      </c>
      <c r="W123" s="4">
        <f t="shared" si="25"/>
        <v>12</v>
      </c>
      <c r="X123" s="4">
        <f t="shared" si="26"/>
        <v>4</v>
      </c>
      <c r="Y123" s="4">
        <f t="shared" si="27"/>
        <v>1</v>
      </c>
      <c r="Z123" s="27">
        <f t="shared" si="31"/>
        <v>0</v>
      </c>
    </row>
    <row r="124" spans="1:26" x14ac:dyDescent="0.2">
      <c r="A124" s="26">
        <f t="shared" si="18"/>
        <v>123</v>
      </c>
      <c r="B124" s="8" t="s">
        <v>104</v>
      </c>
      <c r="C124" s="12" t="s">
        <v>123</v>
      </c>
      <c r="D124" s="4">
        <f t="shared" si="24"/>
        <v>14</v>
      </c>
      <c r="E124" s="9"/>
      <c r="F124" s="9">
        <v>8</v>
      </c>
      <c r="G124" s="9"/>
      <c r="H124" s="9"/>
      <c r="I124" s="9">
        <v>1</v>
      </c>
      <c r="J124" s="9"/>
      <c r="K124" s="9"/>
      <c r="L124" s="9"/>
      <c r="M124" s="9"/>
      <c r="N124" s="9"/>
      <c r="O124" s="9"/>
      <c r="P124" s="9">
        <v>1</v>
      </c>
      <c r="Q124" s="9">
        <v>2</v>
      </c>
      <c r="R124" s="9"/>
      <c r="S124" s="9"/>
      <c r="T124" s="7">
        <v>1</v>
      </c>
      <c r="U124" s="9"/>
      <c r="V124" s="10">
        <v>1</v>
      </c>
      <c r="W124" s="4">
        <f t="shared" si="25"/>
        <v>9</v>
      </c>
      <c r="X124" s="4">
        <f t="shared" si="26"/>
        <v>4</v>
      </c>
      <c r="Y124" s="4">
        <f t="shared" si="27"/>
        <v>1</v>
      </c>
      <c r="Z124" s="27">
        <f t="shared" si="31"/>
        <v>0</v>
      </c>
    </row>
    <row r="125" spans="1:26" x14ac:dyDescent="0.2">
      <c r="A125" s="26">
        <f t="shared" si="18"/>
        <v>124</v>
      </c>
      <c r="B125" s="8" t="s">
        <v>104</v>
      </c>
      <c r="C125" s="12" t="s">
        <v>59</v>
      </c>
      <c r="D125" s="4">
        <f t="shared" si="24"/>
        <v>15</v>
      </c>
      <c r="E125" s="9"/>
      <c r="F125" s="9">
        <v>8</v>
      </c>
      <c r="G125" s="9"/>
      <c r="H125" s="9"/>
      <c r="I125" s="9">
        <v>1</v>
      </c>
      <c r="J125" s="9"/>
      <c r="K125" s="9"/>
      <c r="L125" s="9"/>
      <c r="M125" s="9"/>
      <c r="N125" s="9"/>
      <c r="O125" s="9"/>
      <c r="P125" s="9">
        <v>1</v>
      </c>
      <c r="Q125" s="9">
        <v>2</v>
      </c>
      <c r="R125" s="9"/>
      <c r="S125" s="9">
        <v>1</v>
      </c>
      <c r="T125" s="7">
        <v>1</v>
      </c>
      <c r="U125" s="9"/>
      <c r="V125" s="10">
        <v>1</v>
      </c>
      <c r="W125" s="4">
        <f t="shared" si="25"/>
        <v>9</v>
      </c>
      <c r="X125" s="4">
        <f t="shared" si="26"/>
        <v>5</v>
      </c>
      <c r="Y125" s="4">
        <f t="shared" si="27"/>
        <v>1</v>
      </c>
      <c r="Z125" s="27">
        <f t="shared" si="31"/>
        <v>0</v>
      </c>
    </row>
    <row r="126" spans="1:26" x14ac:dyDescent="0.2">
      <c r="A126" s="26">
        <f t="shared" si="18"/>
        <v>125</v>
      </c>
      <c r="B126" s="8" t="s">
        <v>104</v>
      </c>
      <c r="C126" s="12" t="s">
        <v>124</v>
      </c>
      <c r="D126" s="4">
        <f t="shared" si="24"/>
        <v>13</v>
      </c>
      <c r="E126" s="9"/>
      <c r="F126" s="9">
        <v>7</v>
      </c>
      <c r="G126" s="9"/>
      <c r="H126" s="9"/>
      <c r="I126" s="9">
        <v>1</v>
      </c>
      <c r="J126" s="9"/>
      <c r="K126" s="9"/>
      <c r="L126" s="9"/>
      <c r="M126" s="9"/>
      <c r="N126" s="9"/>
      <c r="O126" s="9"/>
      <c r="P126" s="9">
        <v>1</v>
      </c>
      <c r="Q126" s="9">
        <v>2</v>
      </c>
      <c r="R126" s="9"/>
      <c r="S126" s="9"/>
      <c r="T126" s="7">
        <v>1</v>
      </c>
      <c r="U126" s="9"/>
      <c r="V126" s="10">
        <v>1</v>
      </c>
      <c r="W126" s="4">
        <f t="shared" si="25"/>
        <v>8</v>
      </c>
      <c r="X126" s="4">
        <f t="shared" si="26"/>
        <v>4</v>
      </c>
      <c r="Y126" s="4">
        <f t="shared" si="27"/>
        <v>1</v>
      </c>
      <c r="Z126" s="27">
        <f t="shared" si="31"/>
        <v>0</v>
      </c>
    </row>
    <row r="127" spans="1:26" x14ac:dyDescent="0.2">
      <c r="A127" s="26">
        <f t="shared" si="18"/>
        <v>126</v>
      </c>
      <c r="B127" s="8" t="s">
        <v>104</v>
      </c>
      <c r="C127" s="12" t="s">
        <v>125</v>
      </c>
      <c r="D127" s="4">
        <f t="shared" si="24"/>
        <v>15</v>
      </c>
      <c r="E127" s="9"/>
      <c r="F127" s="9">
        <v>9</v>
      </c>
      <c r="G127" s="9"/>
      <c r="H127" s="9"/>
      <c r="I127" s="9">
        <v>1</v>
      </c>
      <c r="J127" s="9"/>
      <c r="K127" s="9"/>
      <c r="L127" s="9"/>
      <c r="M127" s="9"/>
      <c r="N127" s="9"/>
      <c r="O127" s="9"/>
      <c r="P127" s="9">
        <v>1</v>
      </c>
      <c r="Q127" s="9">
        <v>2</v>
      </c>
      <c r="R127" s="9"/>
      <c r="S127" s="9"/>
      <c r="T127" s="7">
        <v>1</v>
      </c>
      <c r="U127" s="9"/>
      <c r="V127" s="10">
        <v>1</v>
      </c>
      <c r="W127" s="4">
        <f t="shared" si="25"/>
        <v>10</v>
      </c>
      <c r="X127" s="4">
        <f t="shared" si="26"/>
        <v>4</v>
      </c>
      <c r="Y127" s="4">
        <f t="shared" si="27"/>
        <v>1</v>
      </c>
      <c r="Z127" s="27">
        <f t="shared" si="31"/>
        <v>0</v>
      </c>
    </row>
    <row r="128" spans="1:26" x14ac:dyDescent="0.2">
      <c r="A128" s="26">
        <f t="shared" si="18"/>
        <v>127</v>
      </c>
      <c r="B128" s="8" t="s">
        <v>104</v>
      </c>
      <c r="C128" s="12" t="s">
        <v>126</v>
      </c>
      <c r="D128" s="4">
        <f t="shared" si="24"/>
        <v>14</v>
      </c>
      <c r="E128" s="9"/>
      <c r="F128" s="9">
        <v>8</v>
      </c>
      <c r="G128" s="9"/>
      <c r="H128" s="9"/>
      <c r="I128" s="9">
        <v>1</v>
      </c>
      <c r="J128" s="9"/>
      <c r="K128" s="9"/>
      <c r="L128" s="9"/>
      <c r="M128" s="9"/>
      <c r="N128" s="9"/>
      <c r="O128" s="9"/>
      <c r="P128" s="9">
        <v>1</v>
      </c>
      <c r="Q128" s="9">
        <v>2</v>
      </c>
      <c r="R128" s="9"/>
      <c r="S128" s="9"/>
      <c r="T128" s="7">
        <v>1</v>
      </c>
      <c r="U128" s="9"/>
      <c r="V128" s="10">
        <v>1</v>
      </c>
      <c r="W128" s="4">
        <f t="shared" si="25"/>
        <v>9</v>
      </c>
      <c r="X128" s="4">
        <f t="shared" si="26"/>
        <v>4</v>
      </c>
      <c r="Y128" s="4">
        <f t="shared" si="27"/>
        <v>1</v>
      </c>
      <c r="Z128" s="27">
        <f t="shared" si="31"/>
        <v>0</v>
      </c>
    </row>
    <row r="129" spans="1:26" x14ac:dyDescent="0.2">
      <c r="A129" s="26">
        <f t="shared" si="18"/>
        <v>128</v>
      </c>
      <c r="B129" s="42" t="s">
        <v>104</v>
      </c>
      <c r="C129" s="43" t="s">
        <v>101</v>
      </c>
      <c r="D129" s="4">
        <f t="shared" si="24"/>
        <v>18</v>
      </c>
      <c r="E129" s="9"/>
      <c r="F129" s="9">
        <v>10</v>
      </c>
      <c r="G129" s="9"/>
      <c r="H129" s="9">
        <v>1</v>
      </c>
      <c r="I129" s="9">
        <v>1</v>
      </c>
      <c r="J129" s="9"/>
      <c r="K129" s="9"/>
      <c r="L129" s="9"/>
      <c r="M129" s="9"/>
      <c r="N129" s="9"/>
      <c r="O129" s="9"/>
      <c r="P129" s="9">
        <v>1</v>
      </c>
      <c r="Q129" s="9">
        <v>3</v>
      </c>
      <c r="R129" s="9"/>
      <c r="S129" s="9"/>
      <c r="T129" s="7">
        <v>1</v>
      </c>
      <c r="U129" s="9"/>
      <c r="V129" s="10">
        <v>1</v>
      </c>
      <c r="W129" s="4">
        <f t="shared" si="25"/>
        <v>12</v>
      </c>
      <c r="X129" s="4">
        <f t="shared" ref="X129" si="32">SUM(O129:U129)</f>
        <v>5</v>
      </c>
      <c r="Y129" s="4">
        <f t="shared" ref="Y129" si="33">SUM(V129)</f>
        <v>1</v>
      </c>
      <c r="Z129" s="27"/>
    </row>
    <row r="130" spans="1:26" x14ac:dyDescent="0.2">
      <c r="A130" s="26">
        <f t="shared" si="18"/>
        <v>129</v>
      </c>
      <c r="B130" s="8" t="s">
        <v>104</v>
      </c>
      <c r="C130" s="12" t="s">
        <v>127</v>
      </c>
      <c r="D130" s="4">
        <f t="shared" si="24"/>
        <v>14</v>
      </c>
      <c r="E130" s="9"/>
      <c r="F130" s="9">
        <v>8</v>
      </c>
      <c r="G130" s="9"/>
      <c r="H130" s="9"/>
      <c r="I130" s="9">
        <v>1</v>
      </c>
      <c r="J130" s="9"/>
      <c r="K130" s="9"/>
      <c r="L130" s="9"/>
      <c r="M130" s="9"/>
      <c r="N130" s="9"/>
      <c r="O130" s="9"/>
      <c r="P130" s="9">
        <v>1</v>
      </c>
      <c r="Q130" s="9">
        <v>2</v>
      </c>
      <c r="R130" s="9"/>
      <c r="S130" s="9"/>
      <c r="T130" s="7">
        <v>1</v>
      </c>
      <c r="U130" s="9"/>
      <c r="V130" s="10">
        <v>1</v>
      </c>
      <c r="W130" s="4">
        <f t="shared" si="25"/>
        <v>9</v>
      </c>
      <c r="X130" s="4">
        <f t="shared" si="26"/>
        <v>4</v>
      </c>
      <c r="Y130" s="4">
        <f t="shared" si="27"/>
        <v>1</v>
      </c>
      <c r="Z130" s="27">
        <f t="shared" ref="Z130:Z163" si="34">D130-W130-X130-Y130</f>
        <v>0</v>
      </c>
    </row>
    <row r="131" spans="1:26" x14ac:dyDescent="0.2">
      <c r="A131" s="26">
        <f t="shared" si="18"/>
        <v>130</v>
      </c>
      <c r="B131" s="8" t="s">
        <v>104</v>
      </c>
      <c r="C131" s="12" t="s">
        <v>128</v>
      </c>
      <c r="D131" s="4">
        <f t="shared" si="24"/>
        <v>13</v>
      </c>
      <c r="E131" s="9"/>
      <c r="F131" s="9">
        <v>7</v>
      </c>
      <c r="G131" s="9"/>
      <c r="H131" s="9"/>
      <c r="I131" s="9">
        <v>1</v>
      </c>
      <c r="J131" s="9"/>
      <c r="K131" s="9"/>
      <c r="L131" s="9"/>
      <c r="M131" s="9"/>
      <c r="N131" s="9"/>
      <c r="O131" s="9"/>
      <c r="P131" s="9">
        <v>1</v>
      </c>
      <c r="Q131" s="9">
        <v>2</v>
      </c>
      <c r="R131" s="9"/>
      <c r="S131" s="9"/>
      <c r="T131" s="7">
        <v>1</v>
      </c>
      <c r="U131" s="9"/>
      <c r="V131" s="10">
        <v>1</v>
      </c>
      <c r="W131" s="4">
        <f t="shared" si="25"/>
        <v>8</v>
      </c>
      <c r="X131" s="4">
        <f t="shared" si="26"/>
        <v>4</v>
      </c>
      <c r="Y131" s="4">
        <f t="shared" si="27"/>
        <v>1</v>
      </c>
      <c r="Z131" s="27">
        <f t="shared" si="34"/>
        <v>0</v>
      </c>
    </row>
    <row r="132" spans="1:26" x14ac:dyDescent="0.2">
      <c r="A132" s="26">
        <f t="shared" si="18"/>
        <v>131</v>
      </c>
      <c r="B132" s="8" t="s">
        <v>104</v>
      </c>
      <c r="C132" s="12" t="s">
        <v>129</v>
      </c>
      <c r="D132" s="4">
        <f t="shared" si="24"/>
        <v>16</v>
      </c>
      <c r="E132" s="9"/>
      <c r="F132" s="9">
        <v>9</v>
      </c>
      <c r="G132" s="9"/>
      <c r="H132" s="9">
        <v>1</v>
      </c>
      <c r="I132" s="9">
        <v>1</v>
      </c>
      <c r="J132" s="9"/>
      <c r="K132" s="9"/>
      <c r="L132" s="9"/>
      <c r="M132" s="9"/>
      <c r="N132" s="9"/>
      <c r="O132" s="9"/>
      <c r="P132" s="9"/>
      <c r="Q132" s="9">
        <v>3</v>
      </c>
      <c r="R132" s="9"/>
      <c r="S132" s="9"/>
      <c r="T132" s="7">
        <v>1</v>
      </c>
      <c r="U132" s="9"/>
      <c r="V132" s="10">
        <v>1</v>
      </c>
      <c r="W132" s="4">
        <f t="shared" si="25"/>
        <v>11</v>
      </c>
      <c r="X132" s="4">
        <f t="shared" si="26"/>
        <v>4</v>
      </c>
      <c r="Y132" s="4">
        <f t="shared" si="27"/>
        <v>1</v>
      </c>
      <c r="Z132" s="27">
        <f t="shared" si="34"/>
        <v>0</v>
      </c>
    </row>
    <row r="133" spans="1:26" x14ac:dyDescent="0.2">
      <c r="A133" s="26">
        <f t="shared" si="18"/>
        <v>132</v>
      </c>
      <c r="B133" s="8" t="s">
        <v>104</v>
      </c>
      <c r="C133" s="12" t="s">
        <v>130</v>
      </c>
      <c r="D133" s="4">
        <f t="shared" si="24"/>
        <v>21</v>
      </c>
      <c r="E133" s="9"/>
      <c r="F133" s="9">
        <v>14</v>
      </c>
      <c r="G133" s="9"/>
      <c r="H133" s="9"/>
      <c r="I133" s="9">
        <v>1</v>
      </c>
      <c r="J133" s="9"/>
      <c r="K133" s="9"/>
      <c r="L133" s="9"/>
      <c r="M133" s="9"/>
      <c r="N133" s="9"/>
      <c r="O133" s="9"/>
      <c r="P133" s="9">
        <v>1</v>
      </c>
      <c r="Q133" s="9">
        <v>3</v>
      </c>
      <c r="R133" s="9"/>
      <c r="S133" s="9"/>
      <c r="T133" s="7">
        <v>1</v>
      </c>
      <c r="U133" s="9"/>
      <c r="V133" s="10">
        <v>1</v>
      </c>
      <c r="W133" s="4">
        <f t="shared" si="25"/>
        <v>15</v>
      </c>
      <c r="X133" s="4">
        <f t="shared" si="26"/>
        <v>5</v>
      </c>
      <c r="Y133" s="4">
        <f t="shared" si="27"/>
        <v>1</v>
      </c>
      <c r="Z133" s="27">
        <f t="shared" si="34"/>
        <v>0</v>
      </c>
    </row>
    <row r="134" spans="1:26" x14ac:dyDescent="0.2">
      <c r="A134" s="26">
        <f t="shared" si="18"/>
        <v>133</v>
      </c>
      <c r="B134" s="8" t="s">
        <v>104</v>
      </c>
      <c r="C134" s="12" t="s">
        <v>131</v>
      </c>
      <c r="D134" s="4">
        <f t="shared" si="24"/>
        <v>17</v>
      </c>
      <c r="E134" s="9"/>
      <c r="F134" s="9">
        <v>10</v>
      </c>
      <c r="G134" s="9"/>
      <c r="H134" s="9"/>
      <c r="I134" s="9">
        <v>1</v>
      </c>
      <c r="J134" s="9"/>
      <c r="K134" s="9"/>
      <c r="L134" s="9"/>
      <c r="M134" s="9"/>
      <c r="N134" s="9"/>
      <c r="O134" s="9"/>
      <c r="P134" s="9">
        <v>1</v>
      </c>
      <c r="Q134" s="9">
        <v>3</v>
      </c>
      <c r="R134" s="9"/>
      <c r="S134" s="9"/>
      <c r="T134" s="7">
        <v>1</v>
      </c>
      <c r="U134" s="9"/>
      <c r="V134" s="10">
        <v>1</v>
      </c>
      <c r="W134" s="4">
        <f t="shared" si="25"/>
        <v>11</v>
      </c>
      <c r="X134" s="4">
        <f t="shared" si="26"/>
        <v>5</v>
      </c>
      <c r="Y134" s="4">
        <f t="shared" si="27"/>
        <v>1</v>
      </c>
      <c r="Z134" s="27">
        <f t="shared" si="34"/>
        <v>0</v>
      </c>
    </row>
    <row r="135" spans="1:26" x14ac:dyDescent="0.2">
      <c r="A135" s="26">
        <f t="shared" ref="A135:A163" si="35">SUM(A134)+1</f>
        <v>134</v>
      </c>
      <c r="B135" s="8" t="s">
        <v>104</v>
      </c>
      <c r="C135" s="12" t="s">
        <v>132</v>
      </c>
      <c r="D135" s="4">
        <f t="shared" ref="D135:D163" si="36">SUM(E135:V135)</f>
        <v>20</v>
      </c>
      <c r="E135" s="9"/>
      <c r="F135" s="9">
        <v>13</v>
      </c>
      <c r="G135" s="9"/>
      <c r="H135" s="9">
        <v>1</v>
      </c>
      <c r="I135" s="9">
        <v>1</v>
      </c>
      <c r="J135" s="9"/>
      <c r="K135" s="9"/>
      <c r="L135" s="9"/>
      <c r="M135" s="9"/>
      <c r="N135" s="9"/>
      <c r="O135" s="9"/>
      <c r="P135" s="9"/>
      <c r="Q135" s="9">
        <v>3</v>
      </c>
      <c r="R135" s="9"/>
      <c r="S135" s="9"/>
      <c r="T135" s="7">
        <v>1</v>
      </c>
      <c r="U135" s="9"/>
      <c r="V135" s="10">
        <v>1</v>
      </c>
      <c r="W135" s="4">
        <f t="shared" ref="W135:W163" si="37">SUM(E135:N135)</f>
        <v>15</v>
      </c>
      <c r="X135" s="4">
        <f t="shared" si="26"/>
        <v>4</v>
      </c>
      <c r="Y135" s="4">
        <f t="shared" si="27"/>
        <v>1</v>
      </c>
      <c r="Z135" s="27">
        <f t="shared" si="34"/>
        <v>0</v>
      </c>
    </row>
    <row r="136" spans="1:26" x14ac:dyDescent="0.2">
      <c r="A136" s="26">
        <f t="shared" si="35"/>
        <v>135</v>
      </c>
      <c r="B136" s="8" t="s">
        <v>104</v>
      </c>
      <c r="C136" s="12" t="s">
        <v>133</v>
      </c>
      <c r="D136" s="4">
        <f t="shared" si="36"/>
        <v>14</v>
      </c>
      <c r="E136" s="9"/>
      <c r="F136" s="9">
        <v>8</v>
      </c>
      <c r="G136" s="9"/>
      <c r="H136" s="9"/>
      <c r="I136" s="9">
        <v>1</v>
      </c>
      <c r="J136" s="9"/>
      <c r="K136" s="9"/>
      <c r="L136" s="9"/>
      <c r="M136" s="9"/>
      <c r="N136" s="9"/>
      <c r="O136" s="9"/>
      <c r="P136" s="9">
        <v>1</v>
      </c>
      <c r="Q136" s="9">
        <v>2</v>
      </c>
      <c r="R136" s="9"/>
      <c r="S136" s="9"/>
      <c r="T136" s="7">
        <v>1</v>
      </c>
      <c r="U136" s="9"/>
      <c r="V136" s="10">
        <v>1</v>
      </c>
      <c r="W136" s="4">
        <f t="shared" si="37"/>
        <v>9</v>
      </c>
      <c r="X136" s="4">
        <f t="shared" si="26"/>
        <v>4</v>
      </c>
      <c r="Y136" s="4">
        <f t="shared" si="27"/>
        <v>1</v>
      </c>
      <c r="Z136" s="27">
        <f t="shared" si="34"/>
        <v>0</v>
      </c>
    </row>
    <row r="137" spans="1:26" x14ac:dyDescent="0.2">
      <c r="A137" s="26">
        <f t="shared" si="35"/>
        <v>136</v>
      </c>
      <c r="B137" s="8" t="s">
        <v>104</v>
      </c>
      <c r="C137" s="12" t="s">
        <v>77</v>
      </c>
      <c r="D137" s="4">
        <f t="shared" si="36"/>
        <v>20</v>
      </c>
      <c r="E137" s="9"/>
      <c r="F137" s="9">
        <v>13</v>
      </c>
      <c r="G137" s="9"/>
      <c r="H137" s="9"/>
      <c r="I137" s="9">
        <v>1</v>
      </c>
      <c r="J137" s="9"/>
      <c r="K137" s="9"/>
      <c r="L137" s="9"/>
      <c r="M137" s="9"/>
      <c r="N137" s="9"/>
      <c r="O137" s="9"/>
      <c r="P137" s="9">
        <v>1</v>
      </c>
      <c r="Q137" s="9">
        <v>3</v>
      </c>
      <c r="R137" s="9"/>
      <c r="S137" s="9"/>
      <c r="T137" s="7">
        <v>1</v>
      </c>
      <c r="U137" s="9"/>
      <c r="V137" s="10">
        <v>1</v>
      </c>
      <c r="W137" s="4">
        <f t="shared" si="37"/>
        <v>14</v>
      </c>
      <c r="X137" s="4">
        <f t="shared" si="26"/>
        <v>5</v>
      </c>
      <c r="Y137" s="4">
        <f t="shared" si="27"/>
        <v>1</v>
      </c>
      <c r="Z137" s="27">
        <f t="shared" si="34"/>
        <v>0</v>
      </c>
    </row>
    <row r="138" spans="1:26" x14ac:dyDescent="0.2">
      <c r="A138" s="26">
        <f t="shared" si="35"/>
        <v>137</v>
      </c>
      <c r="B138" s="8" t="s">
        <v>104</v>
      </c>
      <c r="C138" s="12" t="s">
        <v>134</v>
      </c>
      <c r="D138" s="4">
        <f t="shared" si="36"/>
        <v>14</v>
      </c>
      <c r="E138" s="9"/>
      <c r="F138" s="9">
        <v>8</v>
      </c>
      <c r="G138" s="9"/>
      <c r="H138" s="9"/>
      <c r="I138" s="9">
        <v>1</v>
      </c>
      <c r="J138" s="9"/>
      <c r="K138" s="9"/>
      <c r="L138" s="9"/>
      <c r="M138" s="9"/>
      <c r="N138" s="9"/>
      <c r="O138" s="9"/>
      <c r="P138" s="9">
        <v>1</v>
      </c>
      <c r="Q138" s="9">
        <v>2</v>
      </c>
      <c r="R138" s="9"/>
      <c r="S138" s="9"/>
      <c r="T138" s="7">
        <v>1</v>
      </c>
      <c r="U138" s="9"/>
      <c r="V138" s="10">
        <v>1</v>
      </c>
      <c r="W138" s="4">
        <f t="shared" si="37"/>
        <v>9</v>
      </c>
      <c r="X138" s="4">
        <f t="shared" si="26"/>
        <v>4</v>
      </c>
      <c r="Y138" s="4">
        <f t="shared" si="27"/>
        <v>1</v>
      </c>
      <c r="Z138" s="27">
        <f t="shared" si="34"/>
        <v>0</v>
      </c>
    </row>
    <row r="139" spans="1:26" x14ac:dyDescent="0.2">
      <c r="A139" s="26">
        <f t="shared" si="35"/>
        <v>138</v>
      </c>
      <c r="B139" s="8" t="s">
        <v>104</v>
      </c>
      <c r="C139" s="12" t="s">
        <v>135</v>
      </c>
      <c r="D139" s="4">
        <f t="shared" si="36"/>
        <v>19</v>
      </c>
      <c r="E139" s="9"/>
      <c r="F139" s="9">
        <v>12</v>
      </c>
      <c r="G139" s="9"/>
      <c r="H139" s="9"/>
      <c r="I139" s="9">
        <v>1</v>
      </c>
      <c r="J139" s="9"/>
      <c r="K139" s="9"/>
      <c r="L139" s="9"/>
      <c r="M139" s="9"/>
      <c r="N139" s="9"/>
      <c r="O139" s="9"/>
      <c r="P139" s="9">
        <v>1</v>
      </c>
      <c r="Q139" s="9">
        <v>3</v>
      </c>
      <c r="R139" s="9"/>
      <c r="S139" s="9"/>
      <c r="T139" s="7">
        <v>1</v>
      </c>
      <c r="U139" s="9"/>
      <c r="V139" s="10">
        <v>1</v>
      </c>
      <c r="W139" s="4">
        <f t="shared" si="37"/>
        <v>13</v>
      </c>
      <c r="X139" s="4">
        <f t="shared" si="26"/>
        <v>5</v>
      </c>
      <c r="Y139" s="4">
        <f t="shared" si="27"/>
        <v>1</v>
      </c>
      <c r="Z139" s="27">
        <f t="shared" si="34"/>
        <v>0</v>
      </c>
    </row>
    <row r="140" spans="1:26" x14ac:dyDescent="0.2">
      <c r="A140" s="26">
        <f t="shared" si="35"/>
        <v>139</v>
      </c>
      <c r="B140" s="8" t="s">
        <v>104</v>
      </c>
      <c r="C140" s="12" t="s">
        <v>136</v>
      </c>
      <c r="D140" s="4">
        <f t="shared" si="36"/>
        <v>19</v>
      </c>
      <c r="E140" s="9"/>
      <c r="F140" s="9">
        <v>12</v>
      </c>
      <c r="G140" s="9"/>
      <c r="H140" s="9">
        <v>1</v>
      </c>
      <c r="I140" s="9">
        <v>1</v>
      </c>
      <c r="J140" s="9"/>
      <c r="K140" s="9"/>
      <c r="L140" s="9"/>
      <c r="M140" s="9"/>
      <c r="N140" s="9"/>
      <c r="O140" s="9"/>
      <c r="P140" s="9"/>
      <c r="Q140" s="9">
        <v>3</v>
      </c>
      <c r="R140" s="9"/>
      <c r="S140" s="9"/>
      <c r="T140" s="7">
        <v>1</v>
      </c>
      <c r="U140" s="9"/>
      <c r="V140" s="10">
        <v>1</v>
      </c>
      <c r="W140" s="4">
        <f t="shared" si="37"/>
        <v>14</v>
      </c>
      <c r="X140" s="4">
        <f t="shared" si="26"/>
        <v>4</v>
      </c>
      <c r="Y140" s="4">
        <f t="shared" si="27"/>
        <v>1</v>
      </c>
      <c r="Z140" s="27">
        <f t="shared" si="34"/>
        <v>0</v>
      </c>
    </row>
    <row r="141" spans="1:26" x14ac:dyDescent="0.2">
      <c r="A141" s="26">
        <f t="shared" si="35"/>
        <v>140</v>
      </c>
      <c r="B141" s="8" t="s">
        <v>104</v>
      </c>
      <c r="C141" s="12" t="s">
        <v>137</v>
      </c>
      <c r="D141" s="4">
        <f t="shared" si="36"/>
        <v>22</v>
      </c>
      <c r="E141" s="9"/>
      <c r="F141" s="9">
        <v>15</v>
      </c>
      <c r="G141" s="9"/>
      <c r="H141" s="9"/>
      <c r="I141" s="9">
        <v>1</v>
      </c>
      <c r="J141" s="9"/>
      <c r="K141" s="9"/>
      <c r="L141" s="9"/>
      <c r="M141" s="9"/>
      <c r="N141" s="9"/>
      <c r="O141" s="9"/>
      <c r="P141" s="9">
        <v>1</v>
      </c>
      <c r="Q141" s="9">
        <v>3</v>
      </c>
      <c r="R141" s="9"/>
      <c r="S141" s="9"/>
      <c r="T141" s="7">
        <v>1</v>
      </c>
      <c r="U141" s="9"/>
      <c r="V141" s="10">
        <v>1</v>
      </c>
      <c r="W141" s="4">
        <f t="shared" si="37"/>
        <v>16</v>
      </c>
      <c r="X141" s="4">
        <f t="shared" si="26"/>
        <v>5</v>
      </c>
      <c r="Y141" s="4">
        <f t="shared" si="27"/>
        <v>1</v>
      </c>
      <c r="Z141" s="27">
        <f t="shared" si="34"/>
        <v>0</v>
      </c>
    </row>
    <row r="142" spans="1:26" x14ac:dyDescent="0.2">
      <c r="A142" s="26">
        <f t="shared" si="35"/>
        <v>141</v>
      </c>
      <c r="B142" s="8" t="s">
        <v>104</v>
      </c>
      <c r="C142" s="12" t="s">
        <v>138</v>
      </c>
      <c r="D142" s="4">
        <f t="shared" si="36"/>
        <v>14</v>
      </c>
      <c r="E142" s="9"/>
      <c r="F142" s="9">
        <v>8</v>
      </c>
      <c r="G142" s="9"/>
      <c r="H142" s="9"/>
      <c r="I142" s="9">
        <v>1</v>
      </c>
      <c r="J142" s="9"/>
      <c r="K142" s="9"/>
      <c r="L142" s="9"/>
      <c r="M142" s="9"/>
      <c r="N142" s="9"/>
      <c r="O142" s="9"/>
      <c r="P142" s="9">
        <v>1</v>
      </c>
      <c r="Q142" s="9">
        <v>2</v>
      </c>
      <c r="R142" s="9"/>
      <c r="S142" s="9"/>
      <c r="T142" s="7">
        <v>1</v>
      </c>
      <c r="U142" s="9"/>
      <c r="V142" s="10">
        <v>1</v>
      </c>
      <c r="W142" s="4">
        <f t="shared" si="37"/>
        <v>9</v>
      </c>
      <c r="X142" s="4">
        <f t="shared" si="26"/>
        <v>4</v>
      </c>
      <c r="Y142" s="4">
        <f t="shared" si="27"/>
        <v>1</v>
      </c>
      <c r="Z142" s="27">
        <f t="shared" si="34"/>
        <v>0</v>
      </c>
    </row>
    <row r="143" spans="1:26" x14ac:dyDescent="0.2">
      <c r="A143" s="26">
        <f t="shared" si="35"/>
        <v>142</v>
      </c>
      <c r="B143" s="8" t="s">
        <v>104</v>
      </c>
      <c r="C143" s="12" t="s">
        <v>139</v>
      </c>
      <c r="D143" s="4">
        <f t="shared" si="36"/>
        <v>17</v>
      </c>
      <c r="E143" s="9"/>
      <c r="F143" s="9">
        <v>10</v>
      </c>
      <c r="G143" s="9"/>
      <c r="H143" s="9"/>
      <c r="I143" s="9">
        <v>1</v>
      </c>
      <c r="J143" s="9"/>
      <c r="K143" s="9"/>
      <c r="L143" s="9"/>
      <c r="M143" s="9"/>
      <c r="N143" s="9"/>
      <c r="O143" s="9"/>
      <c r="P143" s="9">
        <v>1</v>
      </c>
      <c r="Q143" s="9">
        <v>3</v>
      </c>
      <c r="R143" s="9"/>
      <c r="S143" s="9"/>
      <c r="T143" s="7">
        <v>1</v>
      </c>
      <c r="U143" s="9"/>
      <c r="V143" s="10">
        <v>1</v>
      </c>
      <c r="W143" s="4">
        <f t="shared" si="37"/>
        <v>11</v>
      </c>
      <c r="X143" s="4">
        <f t="shared" si="26"/>
        <v>5</v>
      </c>
      <c r="Y143" s="4">
        <f t="shared" si="27"/>
        <v>1</v>
      </c>
      <c r="Z143" s="27">
        <f t="shared" si="34"/>
        <v>0</v>
      </c>
    </row>
    <row r="144" spans="1:26" x14ac:dyDescent="0.2">
      <c r="A144" s="26">
        <f t="shared" si="35"/>
        <v>143</v>
      </c>
      <c r="B144" s="8" t="s">
        <v>104</v>
      </c>
      <c r="C144" s="12" t="s">
        <v>140</v>
      </c>
      <c r="D144" s="4">
        <f t="shared" si="36"/>
        <v>19</v>
      </c>
      <c r="E144" s="9"/>
      <c r="F144" s="9">
        <v>12</v>
      </c>
      <c r="G144" s="9"/>
      <c r="H144" s="9"/>
      <c r="I144" s="9">
        <v>1</v>
      </c>
      <c r="J144" s="9"/>
      <c r="K144" s="9"/>
      <c r="L144" s="9"/>
      <c r="M144" s="9"/>
      <c r="N144" s="9"/>
      <c r="O144" s="9"/>
      <c r="P144" s="9">
        <v>1</v>
      </c>
      <c r="Q144" s="9">
        <v>3</v>
      </c>
      <c r="R144" s="9"/>
      <c r="S144" s="9"/>
      <c r="T144" s="7">
        <v>1</v>
      </c>
      <c r="U144" s="9"/>
      <c r="V144" s="10">
        <v>1</v>
      </c>
      <c r="W144" s="4">
        <f t="shared" si="37"/>
        <v>13</v>
      </c>
      <c r="X144" s="4">
        <f t="shared" si="26"/>
        <v>5</v>
      </c>
      <c r="Y144" s="4">
        <f t="shared" si="27"/>
        <v>1</v>
      </c>
      <c r="Z144" s="27">
        <f t="shared" si="34"/>
        <v>0</v>
      </c>
    </row>
    <row r="145" spans="1:26" x14ac:dyDescent="0.2">
      <c r="A145" s="26">
        <f t="shared" si="35"/>
        <v>144</v>
      </c>
      <c r="B145" s="8" t="s">
        <v>104</v>
      </c>
      <c r="C145" s="12" t="s">
        <v>141</v>
      </c>
      <c r="D145" s="4">
        <f t="shared" si="36"/>
        <v>13</v>
      </c>
      <c r="E145" s="9"/>
      <c r="F145" s="9">
        <v>7</v>
      </c>
      <c r="G145" s="9"/>
      <c r="H145" s="9"/>
      <c r="I145" s="9">
        <v>1</v>
      </c>
      <c r="J145" s="9"/>
      <c r="K145" s="9"/>
      <c r="L145" s="9"/>
      <c r="M145" s="9"/>
      <c r="N145" s="9"/>
      <c r="O145" s="9"/>
      <c r="P145" s="9">
        <v>1</v>
      </c>
      <c r="Q145" s="9">
        <v>2</v>
      </c>
      <c r="R145" s="9"/>
      <c r="S145" s="9"/>
      <c r="T145" s="7">
        <v>1</v>
      </c>
      <c r="U145" s="9"/>
      <c r="V145" s="10">
        <v>1</v>
      </c>
      <c r="W145" s="4">
        <f t="shared" si="37"/>
        <v>8</v>
      </c>
      <c r="X145" s="4">
        <f t="shared" si="26"/>
        <v>4</v>
      </c>
      <c r="Y145" s="4">
        <f t="shared" si="27"/>
        <v>1</v>
      </c>
      <c r="Z145" s="27">
        <f t="shared" si="34"/>
        <v>0</v>
      </c>
    </row>
    <row r="146" spans="1:26" x14ac:dyDescent="0.2">
      <c r="A146" s="26">
        <f t="shared" si="35"/>
        <v>145</v>
      </c>
      <c r="B146" s="8" t="s">
        <v>104</v>
      </c>
      <c r="C146" s="12" t="s">
        <v>142</v>
      </c>
      <c r="D146" s="4">
        <f t="shared" si="36"/>
        <v>17</v>
      </c>
      <c r="E146" s="9"/>
      <c r="F146" s="9">
        <v>10</v>
      </c>
      <c r="G146" s="9"/>
      <c r="H146" s="9"/>
      <c r="I146" s="9">
        <v>1</v>
      </c>
      <c r="J146" s="9"/>
      <c r="K146" s="9"/>
      <c r="L146" s="9"/>
      <c r="M146" s="9"/>
      <c r="N146" s="9"/>
      <c r="O146" s="9"/>
      <c r="P146" s="9">
        <v>1</v>
      </c>
      <c r="Q146" s="9">
        <v>3</v>
      </c>
      <c r="R146" s="9"/>
      <c r="S146" s="9"/>
      <c r="T146" s="7">
        <v>1</v>
      </c>
      <c r="U146" s="9"/>
      <c r="V146" s="10">
        <v>1</v>
      </c>
      <c r="W146" s="4">
        <f t="shared" si="37"/>
        <v>11</v>
      </c>
      <c r="X146" s="4">
        <f t="shared" si="26"/>
        <v>5</v>
      </c>
      <c r="Y146" s="4">
        <f t="shared" si="27"/>
        <v>1</v>
      </c>
      <c r="Z146" s="27">
        <f t="shared" si="34"/>
        <v>0</v>
      </c>
    </row>
    <row r="147" spans="1:26" x14ac:dyDescent="0.2">
      <c r="A147" s="26">
        <f t="shared" si="35"/>
        <v>146</v>
      </c>
      <c r="B147" s="8" t="s">
        <v>143</v>
      </c>
      <c r="C147" s="12" t="s">
        <v>144</v>
      </c>
      <c r="D147" s="4">
        <f t="shared" si="36"/>
        <v>4</v>
      </c>
      <c r="E147" s="9"/>
      <c r="F147" s="9">
        <v>3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>
        <v>1</v>
      </c>
      <c r="R147" s="9"/>
      <c r="S147" s="10"/>
      <c r="T147" s="7"/>
      <c r="U147" s="9"/>
      <c r="V147" s="9"/>
      <c r="W147" s="4">
        <f t="shared" si="37"/>
        <v>3</v>
      </c>
      <c r="X147" s="4">
        <f t="shared" si="26"/>
        <v>1</v>
      </c>
      <c r="Y147" s="4">
        <f t="shared" si="27"/>
        <v>0</v>
      </c>
      <c r="Z147" s="27">
        <f t="shared" si="34"/>
        <v>0</v>
      </c>
    </row>
    <row r="148" spans="1:26" x14ac:dyDescent="0.2">
      <c r="A148" s="26">
        <f t="shared" si="35"/>
        <v>147</v>
      </c>
      <c r="B148" s="8" t="s">
        <v>143</v>
      </c>
      <c r="C148" s="12" t="s">
        <v>146</v>
      </c>
      <c r="D148" s="4">
        <f t="shared" si="36"/>
        <v>4</v>
      </c>
      <c r="E148" s="9"/>
      <c r="F148" s="9">
        <v>3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>
        <v>1</v>
      </c>
      <c r="R148" s="9"/>
      <c r="S148" s="10"/>
      <c r="T148" s="7"/>
      <c r="U148" s="9"/>
      <c r="V148" s="9"/>
      <c r="W148" s="4">
        <f t="shared" si="37"/>
        <v>3</v>
      </c>
      <c r="X148" s="4">
        <f t="shared" si="26"/>
        <v>1</v>
      </c>
      <c r="Y148" s="4">
        <f t="shared" si="27"/>
        <v>0</v>
      </c>
      <c r="Z148" s="27">
        <f t="shared" si="34"/>
        <v>0</v>
      </c>
    </row>
    <row r="149" spans="1:26" x14ac:dyDescent="0.2">
      <c r="A149" s="26">
        <f t="shared" si="35"/>
        <v>148</v>
      </c>
      <c r="B149" s="8" t="s">
        <v>143</v>
      </c>
      <c r="C149" s="12" t="s">
        <v>147</v>
      </c>
      <c r="D149" s="4">
        <f t="shared" si="36"/>
        <v>7</v>
      </c>
      <c r="E149" s="9"/>
      <c r="F149" s="9">
        <v>6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>
        <v>1</v>
      </c>
      <c r="R149" s="9"/>
      <c r="S149" s="10"/>
      <c r="T149" s="7"/>
      <c r="U149" s="9"/>
      <c r="V149" s="9"/>
      <c r="W149" s="4">
        <f t="shared" si="37"/>
        <v>6</v>
      </c>
      <c r="X149" s="4">
        <f t="shared" si="26"/>
        <v>1</v>
      </c>
      <c r="Y149" s="4">
        <f t="shared" si="27"/>
        <v>0</v>
      </c>
      <c r="Z149" s="27">
        <f t="shared" si="34"/>
        <v>0</v>
      </c>
    </row>
    <row r="150" spans="1:26" x14ac:dyDescent="0.2">
      <c r="A150" s="26">
        <f t="shared" si="35"/>
        <v>149</v>
      </c>
      <c r="B150" s="8" t="s">
        <v>148</v>
      </c>
      <c r="C150" s="12" t="s">
        <v>149</v>
      </c>
      <c r="D150" s="4">
        <f t="shared" si="36"/>
        <v>4</v>
      </c>
      <c r="E150" s="9"/>
      <c r="F150" s="9">
        <v>3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>
        <v>1</v>
      </c>
      <c r="R150" s="9"/>
      <c r="S150" s="9"/>
      <c r="T150" s="7"/>
      <c r="U150" s="9"/>
      <c r="V150" s="9"/>
      <c r="W150" s="4">
        <f t="shared" si="37"/>
        <v>3</v>
      </c>
      <c r="X150" s="4">
        <f t="shared" si="26"/>
        <v>1</v>
      </c>
      <c r="Y150" s="4">
        <f t="shared" si="27"/>
        <v>0</v>
      </c>
      <c r="Z150" s="27">
        <f t="shared" si="34"/>
        <v>0</v>
      </c>
    </row>
    <row r="151" spans="1:26" x14ac:dyDescent="0.2">
      <c r="A151" s="26">
        <f t="shared" si="35"/>
        <v>150</v>
      </c>
      <c r="B151" s="8" t="s">
        <v>166</v>
      </c>
      <c r="C151" s="12" t="s">
        <v>150</v>
      </c>
      <c r="D151" s="4">
        <f t="shared" si="36"/>
        <v>4</v>
      </c>
      <c r="E151" s="9"/>
      <c r="F151" s="9">
        <v>3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>
        <v>1</v>
      </c>
      <c r="R151" s="9"/>
      <c r="S151" s="9"/>
      <c r="T151" s="7"/>
      <c r="U151" s="9"/>
      <c r="V151" s="9"/>
      <c r="W151" s="4">
        <f t="shared" si="37"/>
        <v>3</v>
      </c>
      <c r="X151" s="4">
        <f t="shared" si="26"/>
        <v>1</v>
      </c>
      <c r="Y151" s="4">
        <f t="shared" si="27"/>
        <v>0</v>
      </c>
      <c r="Z151" s="27">
        <f t="shared" si="34"/>
        <v>0</v>
      </c>
    </row>
    <row r="152" spans="1:26" x14ac:dyDescent="0.2">
      <c r="A152" s="26">
        <f t="shared" si="35"/>
        <v>151</v>
      </c>
      <c r="B152" s="8" t="s">
        <v>143</v>
      </c>
      <c r="C152" s="12" t="s">
        <v>151</v>
      </c>
      <c r="D152" s="4">
        <f t="shared" si="36"/>
        <v>7</v>
      </c>
      <c r="E152" s="9"/>
      <c r="F152" s="9">
        <v>6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>
        <v>1</v>
      </c>
      <c r="R152" s="9"/>
      <c r="S152" s="9"/>
      <c r="T152" s="7"/>
      <c r="U152" s="9"/>
      <c r="V152" s="9"/>
      <c r="W152" s="4">
        <f t="shared" si="37"/>
        <v>6</v>
      </c>
      <c r="X152" s="4">
        <f t="shared" si="26"/>
        <v>1</v>
      </c>
      <c r="Y152" s="4">
        <f t="shared" si="27"/>
        <v>0</v>
      </c>
      <c r="Z152" s="27">
        <f t="shared" si="34"/>
        <v>0</v>
      </c>
    </row>
    <row r="153" spans="1:26" x14ac:dyDescent="0.2">
      <c r="A153" s="26">
        <f t="shared" si="35"/>
        <v>152</v>
      </c>
      <c r="B153" s="8" t="s">
        <v>143</v>
      </c>
      <c r="C153" s="12" t="s">
        <v>152</v>
      </c>
      <c r="D153" s="4">
        <f t="shared" si="36"/>
        <v>5</v>
      </c>
      <c r="E153" s="9"/>
      <c r="F153" s="9">
        <v>4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>
        <v>1</v>
      </c>
      <c r="R153" s="9"/>
      <c r="S153" s="9"/>
      <c r="T153" s="7"/>
      <c r="U153" s="9"/>
      <c r="V153" s="9"/>
      <c r="W153" s="4">
        <f t="shared" si="37"/>
        <v>4</v>
      </c>
      <c r="X153" s="4">
        <f t="shared" si="26"/>
        <v>1</v>
      </c>
      <c r="Y153" s="4">
        <f t="shared" si="27"/>
        <v>0</v>
      </c>
      <c r="Z153" s="27">
        <f t="shared" si="34"/>
        <v>0</v>
      </c>
    </row>
    <row r="154" spans="1:26" x14ac:dyDescent="0.2">
      <c r="A154" s="26">
        <f t="shared" si="35"/>
        <v>153</v>
      </c>
      <c r="B154" s="8" t="s">
        <v>148</v>
      </c>
      <c r="C154" s="12" t="s">
        <v>153</v>
      </c>
      <c r="D154" s="4">
        <f t="shared" si="36"/>
        <v>5</v>
      </c>
      <c r="E154" s="9"/>
      <c r="F154" s="9">
        <v>4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>
        <v>1</v>
      </c>
      <c r="R154" s="9"/>
      <c r="S154" s="9"/>
      <c r="T154" s="7"/>
      <c r="U154" s="9"/>
      <c r="V154" s="9"/>
      <c r="W154" s="4">
        <f t="shared" si="37"/>
        <v>4</v>
      </c>
      <c r="X154" s="4">
        <f t="shared" si="26"/>
        <v>1</v>
      </c>
      <c r="Y154" s="4">
        <f t="shared" si="27"/>
        <v>0</v>
      </c>
      <c r="Z154" s="27">
        <f t="shared" si="34"/>
        <v>0</v>
      </c>
    </row>
    <row r="155" spans="1:26" x14ac:dyDescent="0.2">
      <c r="A155" s="26">
        <f t="shared" si="35"/>
        <v>154</v>
      </c>
      <c r="B155" s="8" t="s">
        <v>148</v>
      </c>
      <c r="C155" s="12" t="s">
        <v>154</v>
      </c>
      <c r="D155" s="4">
        <f t="shared" si="36"/>
        <v>5</v>
      </c>
      <c r="E155" s="9"/>
      <c r="F155" s="9">
        <v>4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1</v>
      </c>
      <c r="R155" s="9"/>
      <c r="S155" s="9"/>
      <c r="T155" s="7"/>
      <c r="U155" s="9"/>
      <c r="V155" s="9"/>
      <c r="W155" s="4">
        <f t="shared" si="37"/>
        <v>4</v>
      </c>
      <c r="X155" s="4">
        <f t="shared" si="26"/>
        <v>1</v>
      </c>
      <c r="Y155" s="4">
        <f t="shared" si="27"/>
        <v>0</v>
      </c>
      <c r="Z155" s="27">
        <f t="shared" si="34"/>
        <v>0</v>
      </c>
    </row>
    <row r="156" spans="1:26" x14ac:dyDescent="0.2">
      <c r="A156" s="26">
        <f t="shared" si="35"/>
        <v>155</v>
      </c>
      <c r="B156" s="8" t="s">
        <v>148</v>
      </c>
      <c r="C156" s="12" t="s">
        <v>155</v>
      </c>
      <c r="D156" s="4">
        <f t="shared" si="36"/>
        <v>5</v>
      </c>
      <c r="E156" s="9"/>
      <c r="F156" s="9">
        <v>4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>
        <v>1</v>
      </c>
      <c r="R156" s="9"/>
      <c r="S156" s="9"/>
      <c r="T156" s="7"/>
      <c r="U156" s="9"/>
      <c r="V156" s="9"/>
      <c r="W156" s="4">
        <f t="shared" si="37"/>
        <v>4</v>
      </c>
      <c r="X156" s="4">
        <f t="shared" si="26"/>
        <v>1</v>
      </c>
      <c r="Y156" s="4">
        <f t="shared" si="27"/>
        <v>0</v>
      </c>
      <c r="Z156" s="27">
        <f t="shared" si="34"/>
        <v>0</v>
      </c>
    </row>
    <row r="157" spans="1:26" x14ac:dyDescent="0.2">
      <c r="A157" s="26">
        <f t="shared" si="35"/>
        <v>156</v>
      </c>
      <c r="B157" s="8" t="s">
        <v>166</v>
      </c>
      <c r="C157" s="12" t="s">
        <v>156</v>
      </c>
      <c r="D157" s="4">
        <f t="shared" si="36"/>
        <v>5</v>
      </c>
      <c r="E157" s="9"/>
      <c r="F157" s="9">
        <v>4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>
        <v>1</v>
      </c>
      <c r="R157" s="9"/>
      <c r="S157" s="9"/>
      <c r="T157" s="7"/>
      <c r="U157" s="9"/>
      <c r="V157" s="9"/>
      <c r="W157" s="4">
        <f t="shared" si="37"/>
        <v>4</v>
      </c>
      <c r="X157" s="4">
        <f t="shared" si="26"/>
        <v>1</v>
      </c>
      <c r="Y157" s="4">
        <f t="shared" si="27"/>
        <v>0</v>
      </c>
      <c r="Z157" s="27">
        <f t="shared" si="34"/>
        <v>0</v>
      </c>
    </row>
    <row r="158" spans="1:26" x14ac:dyDescent="0.2">
      <c r="A158" s="26">
        <f t="shared" si="35"/>
        <v>157</v>
      </c>
      <c r="B158" s="8" t="s">
        <v>143</v>
      </c>
      <c r="C158" s="12" t="s">
        <v>157</v>
      </c>
      <c r="D158" s="4">
        <f t="shared" si="36"/>
        <v>5</v>
      </c>
      <c r="E158" s="9"/>
      <c r="F158" s="9">
        <v>4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>
        <v>1</v>
      </c>
      <c r="R158" s="9"/>
      <c r="S158" s="9"/>
      <c r="T158" s="7"/>
      <c r="U158" s="9"/>
      <c r="V158" s="9"/>
      <c r="W158" s="4">
        <f t="shared" si="37"/>
        <v>4</v>
      </c>
      <c r="X158" s="4">
        <f t="shared" si="26"/>
        <v>1</v>
      </c>
      <c r="Y158" s="4">
        <f t="shared" si="27"/>
        <v>0</v>
      </c>
      <c r="Z158" s="27">
        <f t="shared" si="34"/>
        <v>0</v>
      </c>
    </row>
    <row r="159" spans="1:26" x14ac:dyDescent="0.2">
      <c r="A159" s="26">
        <f t="shared" si="35"/>
        <v>158</v>
      </c>
      <c r="B159" s="8" t="s">
        <v>143</v>
      </c>
      <c r="C159" s="12" t="s">
        <v>158</v>
      </c>
      <c r="D159" s="4">
        <f t="shared" si="36"/>
        <v>5</v>
      </c>
      <c r="E159" s="9"/>
      <c r="F159" s="9">
        <v>4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>
        <v>1</v>
      </c>
      <c r="R159" s="9"/>
      <c r="S159" s="9"/>
      <c r="T159" s="7"/>
      <c r="U159" s="9"/>
      <c r="V159" s="9"/>
      <c r="W159" s="4">
        <f t="shared" si="37"/>
        <v>4</v>
      </c>
      <c r="X159" s="4">
        <f t="shared" si="26"/>
        <v>1</v>
      </c>
      <c r="Y159" s="4">
        <f t="shared" si="27"/>
        <v>0</v>
      </c>
      <c r="Z159" s="27">
        <f t="shared" si="34"/>
        <v>0</v>
      </c>
    </row>
    <row r="160" spans="1:26" x14ac:dyDescent="0.2">
      <c r="A160" s="26">
        <f t="shared" si="35"/>
        <v>159</v>
      </c>
      <c r="B160" s="8" t="s">
        <v>143</v>
      </c>
      <c r="C160" s="12" t="s">
        <v>159</v>
      </c>
      <c r="D160" s="4">
        <f t="shared" si="36"/>
        <v>6</v>
      </c>
      <c r="E160" s="9"/>
      <c r="F160" s="9">
        <v>5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>
        <v>1</v>
      </c>
      <c r="R160" s="9"/>
      <c r="S160" s="9"/>
      <c r="T160" s="7"/>
      <c r="U160" s="9"/>
      <c r="V160" s="9"/>
      <c r="W160" s="4">
        <f t="shared" si="37"/>
        <v>5</v>
      </c>
      <c r="X160" s="4">
        <f t="shared" si="26"/>
        <v>1</v>
      </c>
      <c r="Y160" s="4">
        <f t="shared" si="27"/>
        <v>0</v>
      </c>
      <c r="Z160" s="27">
        <f t="shared" si="34"/>
        <v>0</v>
      </c>
    </row>
    <row r="161" spans="1:26" x14ac:dyDescent="0.2">
      <c r="A161" s="26">
        <f t="shared" si="35"/>
        <v>160</v>
      </c>
      <c r="B161" s="8" t="s">
        <v>166</v>
      </c>
      <c r="C161" s="12" t="s">
        <v>160</v>
      </c>
      <c r="D161" s="4">
        <f t="shared" si="36"/>
        <v>5</v>
      </c>
      <c r="E161" s="9"/>
      <c r="F161" s="9">
        <v>4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>
        <v>1</v>
      </c>
      <c r="R161" s="9"/>
      <c r="S161" s="9"/>
      <c r="T161" s="7"/>
      <c r="U161" s="9"/>
      <c r="V161" s="9"/>
      <c r="W161" s="4">
        <f t="shared" si="37"/>
        <v>4</v>
      </c>
      <c r="X161" s="4">
        <f t="shared" si="26"/>
        <v>1</v>
      </c>
      <c r="Y161" s="4">
        <f t="shared" si="27"/>
        <v>0</v>
      </c>
      <c r="Z161" s="27">
        <f t="shared" si="34"/>
        <v>0</v>
      </c>
    </row>
    <row r="162" spans="1:26" x14ac:dyDescent="0.2">
      <c r="A162" s="26">
        <f t="shared" si="35"/>
        <v>161</v>
      </c>
      <c r="B162" s="8" t="s">
        <v>143</v>
      </c>
      <c r="C162" s="12" t="s">
        <v>161</v>
      </c>
      <c r="D162" s="4">
        <f t="shared" si="36"/>
        <v>5</v>
      </c>
      <c r="E162" s="9"/>
      <c r="F162" s="9">
        <v>4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>
        <v>1</v>
      </c>
      <c r="R162" s="9"/>
      <c r="S162" s="9"/>
      <c r="T162" s="7"/>
      <c r="U162" s="9"/>
      <c r="V162" s="9"/>
      <c r="W162" s="4">
        <f t="shared" si="37"/>
        <v>4</v>
      </c>
      <c r="X162" s="4">
        <f>SUM(O162:U162)</f>
        <v>1</v>
      </c>
      <c r="Y162" s="4">
        <f>SUM(V162)</f>
        <v>0</v>
      </c>
      <c r="Z162" s="27">
        <f t="shared" si="34"/>
        <v>0</v>
      </c>
    </row>
    <row r="163" spans="1:26" x14ac:dyDescent="0.2">
      <c r="A163" s="26">
        <f t="shared" si="35"/>
        <v>162</v>
      </c>
      <c r="B163" s="42" t="s">
        <v>148</v>
      </c>
      <c r="C163" s="43" t="s">
        <v>167</v>
      </c>
      <c r="D163" s="4">
        <f t="shared" si="36"/>
        <v>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7"/>
      <c r="U163" s="9"/>
      <c r="V163" s="9"/>
      <c r="W163" s="4">
        <f t="shared" si="37"/>
        <v>0</v>
      </c>
      <c r="X163" s="4">
        <f>SUM(O163:U163)</f>
        <v>0</v>
      </c>
      <c r="Y163" s="4">
        <f>SUM(V163)</f>
        <v>0</v>
      </c>
      <c r="Z163" s="27">
        <f t="shared" si="34"/>
        <v>0</v>
      </c>
    </row>
  </sheetData>
  <sortState xmlns:xlrd2="http://schemas.microsoft.com/office/spreadsheetml/2017/richdata2" ref="A7:Z163">
    <sortCondition ref="A7:A163"/>
  </sortState>
  <printOptions gridLines="1"/>
  <pageMargins left="0.23622047244094491" right="0.23622047244094491" top="0.74803149606299213" bottom="0.74803149606299213" header="0.31496062992125984" footer="0.31496062992125984"/>
  <pageSetup paperSize="8" scale="61" fitToHeight="0" orientation="landscape" r:id="rId1"/>
  <rowBreaks count="4" manualBreakCount="4">
    <brk id="43" max="16383" man="1"/>
    <brk id="72" max="16383" man="1"/>
    <brk id="101" max="16383" man="1"/>
    <brk id="146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66"/>
  <sheetViews>
    <sheetView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W2" sqref="W2"/>
    </sheetView>
  </sheetViews>
  <sheetFormatPr defaultColWidth="8.7109375" defaultRowHeight="12.75" x14ac:dyDescent="0.2"/>
  <cols>
    <col min="1" max="1" width="4" style="6" bestFit="1" customWidth="1"/>
    <col min="2" max="2" width="16.28515625" style="6" customWidth="1"/>
    <col min="3" max="3" width="24" style="6" bestFit="1" customWidth="1"/>
    <col min="4" max="4" width="8.7109375" style="6"/>
    <col min="5" max="5" width="9.140625" style="6" customWidth="1"/>
    <col min="6" max="6" width="11.140625" style="6" customWidth="1"/>
    <col min="7" max="7" width="10.28515625" style="6" customWidth="1"/>
    <col min="8" max="8" width="11.140625" style="6" customWidth="1"/>
    <col min="9" max="9" width="15.140625" style="6" customWidth="1"/>
    <col min="10" max="10" width="0.42578125" style="6" hidden="1" customWidth="1"/>
    <col min="11" max="11" width="10.5703125" style="6" customWidth="1"/>
    <col min="12" max="12" width="10.28515625" style="6" customWidth="1"/>
    <col min="13" max="13" width="10.140625" style="6" customWidth="1"/>
    <col min="14" max="14" width="10.5703125" style="6" customWidth="1"/>
    <col min="15" max="15" width="10.28515625" style="6" customWidth="1"/>
    <col min="16" max="16" width="9.42578125" style="6" customWidth="1"/>
    <col min="17" max="17" width="10.5703125" style="6" customWidth="1"/>
    <col min="18" max="18" width="10.7109375" style="6" customWidth="1"/>
    <col min="19" max="19" width="10.85546875" style="6" customWidth="1"/>
    <col min="20" max="20" width="10.7109375" style="59" customWidth="1"/>
    <col min="21" max="21" width="10.85546875" style="6" customWidth="1"/>
    <col min="22" max="26" width="8.7109375" style="6" customWidth="1"/>
    <col min="27" max="16384" width="8.7109375" style="6"/>
  </cols>
  <sheetData>
    <row r="1" spans="1:26" s="1" customFormat="1" ht="94.9" customHeight="1" x14ac:dyDescent="0.25">
      <c r="B1" s="96" t="s">
        <v>175</v>
      </c>
      <c r="C1" s="96"/>
      <c r="D1" s="33" t="s">
        <v>0</v>
      </c>
      <c r="E1" s="50" t="s">
        <v>1</v>
      </c>
      <c r="F1" s="50" t="s">
        <v>2</v>
      </c>
      <c r="G1" s="50" t="s">
        <v>3</v>
      </c>
      <c r="H1" s="50" t="s">
        <v>4</v>
      </c>
      <c r="I1" s="50" t="s">
        <v>169</v>
      </c>
      <c r="J1" s="44" t="s">
        <v>6</v>
      </c>
      <c r="K1" s="50" t="s">
        <v>7</v>
      </c>
      <c r="L1" s="50" t="s">
        <v>8</v>
      </c>
      <c r="M1" s="50" t="s">
        <v>9</v>
      </c>
      <c r="N1" s="50" t="s">
        <v>10</v>
      </c>
      <c r="O1" s="90" t="s">
        <v>11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87" t="s">
        <v>18</v>
      </c>
      <c r="W1" s="1" t="s">
        <v>19</v>
      </c>
      <c r="X1" s="1" t="s">
        <v>20</v>
      </c>
      <c r="Y1" s="1" t="s">
        <v>21</v>
      </c>
      <c r="Z1" s="1" t="s">
        <v>22</v>
      </c>
    </row>
    <row r="2" spans="1:26" x14ac:dyDescent="0.2">
      <c r="A2" s="2">
        <v>1</v>
      </c>
      <c r="B2" s="35" t="s">
        <v>163</v>
      </c>
      <c r="C2" s="3"/>
      <c r="D2" s="4">
        <f>SUM(E2:V2)</f>
        <v>4554</v>
      </c>
      <c r="E2" s="85">
        <v>28</v>
      </c>
      <c r="F2" s="4">
        <v>2180</v>
      </c>
      <c r="G2" s="4">
        <v>646</v>
      </c>
      <c r="H2" s="4">
        <v>160</v>
      </c>
      <c r="I2" s="4">
        <v>272</v>
      </c>
      <c r="J2" s="46"/>
      <c r="K2" s="4">
        <v>25</v>
      </c>
      <c r="L2" s="4">
        <v>10</v>
      </c>
      <c r="M2" s="4">
        <v>6</v>
      </c>
      <c r="N2" s="4">
        <v>3</v>
      </c>
      <c r="O2" s="60">
        <v>62</v>
      </c>
      <c r="P2" s="4">
        <v>253</v>
      </c>
      <c r="Q2" s="86">
        <v>543</v>
      </c>
      <c r="R2" s="86">
        <v>30</v>
      </c>
      <c r="S2" s="86">
        <v>50</v>
      </c>
      <c r="T2" s="60">
        <v>225</v>
      </c>
      <c r="U2" s="4">
        <v>19</v>
      </c>
      <c r="V2" s="86">
        <v>42</v>
      </c>
      <c r="W2" s="4">
        <f>SUM(E2:I2)+SUM(K2:N2)</f>
        <v>3330</v>
      </c>
      <c r="X2" s="4">
        <f>SUM(O2:U2)</f>
        <v>1182</v>
      </c>
      <c r="Y2" s="4">
        <f>SUM(V2)</f>
        <v>42</v>
      </c>
      <c r="Z2" s="27">
        <f t="shared" ref="Z2:Z33" si="0">D2-W2-X2-Y2</f>
        <v>0</v>
      </c>
    </row>
    <row r="3" spans="1:26" x14ac:dyDescent="0.2">
      <c r="A3" s="2">
        <v>2</v>
      </c>
      <c r="B3" s="39" t="s">
        <v>162</v>
      </c>
      <c r="C3" s="37"/>
      <c r="D3" s="4">
        <f>SUM(E3:V3)</f>
        <v>4554</v>
      </c>
      <c r="E3" s="84">
        <f t="shared" ref="E3" si="1">SUM(E7:E163)+E6</f>
        <v>28</v>
      </c>
      <c r="F3" s="13">
        <f t="shared" ref="F3:V3" si="2">SUM(F7:F163)+F6</f>
        <v>2180</v>
      </c>
      <c r="G3" s="13">
        <f t="shared" si="2"/>
        <v>646</v>
      </c>
      <c r="H3" s="13">
        <f t="shared" si="2"/>
        <v>160</v>
      </c>
      <c r="I3" s="13">
        <f t="shared" si="2"/>
        <v>272</v>
      </c>
      <c r="J3" s="45"/>
      <c r="K3" s="49">
        <f t="shared" si="2"/>
        <v>25</v>
      </c>
      <c r="L3" s="49">
        <f t="shared" si="2"/>
        <v>10</v>
      </c>
      <c r="M3" s="13">
        <f t="shared" si="2"/>
        <v>6</v>
      </c>
      <c r="N3" s="49">
        <f t="shared" si="2"/>
        <v>3</v>
      </c>
      <c r="O3" s="85">
        <f t="shared" ref="O3" si="3">SUM(O7:O163)+O6</f>
        <v>62</v>
      </c>
      <c r="P3" s="13">
        <f t="shared" si="2"/>
        <v>253</v>
      </c>
      <c r="Q3" s="13">
        <f t="shared" si="2"/>
        <v>543</v>
      </c>
      <c r="R3" s="13">
        <f t="shared" si="2"/>
        <v>30</v>
      </c>
      <c r="S3" s="13">
        <f t="shared" si="2"/>
        <v>50</v>
      </c>
      <c r="T3" s="49">
        <f t="shared" si="2"/>
        <v>225</v>
      </c>
      <c r="U3" s="13">
        <f t="shared" si="2"/>
        <v>19</v>
      </c>
      <c r="V3" s="85">
        <f t="shared" si="2"/>
        <v>42</v>
      </c>
      <c r="W3" s="4">
        <f t="shared" ref="W3:W66" si="4">SUM(E3:I3)+SUM(K3:N3)</f>
        <v>3330</v>
      </c>
      <c r="X3" s="4">
        <f>SUM(O3:U3)</f>
        <v>1182</v>
      </c>
      <c r="Y3" s="4">
        <f t="shared" ref="Y3" si="5">SUM(V3)</f>
        <v>42</v>
      </c>
      <c r="Z3" s="27">
        <f t="shared" si="0"/>
        <v>0</v>
      </c>
    </row>
    <row r="4" spans="1:26" x14ac:dyDescent="0.2">
      <c r="A4" s="2">
        <v>3</v>
      </c>
      <c r="B4" s="17" t="s">
        <v>24</v>
      </c>
      <c r="C4" s="16"/>
      <c r="D4" s="4">
        <f>SUM(D7:D72)</f>
        <v>1604</v>
      </c>
      <c r="E4" s="84">
        <f t="shared" ref="E4" si="6">SUM(E7:E72)</f>
        <v>23</v>
      </c>
      <c r="F4" s="57">
        <f t="shared" ref="F4:Y4" si="7">SUM(F7:F72)</f>
        <v>553</v>
      </c>
      <c r="G4" s="57">
        <f t="shared" si="7"/>
        <v>304</v>
      </c>
      <c r="H4" s="4">
        <f t="shared" si="7"/>
        <v>67</v>
      </c>
      <c r="I4" s="4">
        <f t="shared" si="7"/>
        <v>103</v>
      </c>
      <c r="J4" s="46"/>
      <c r="K4" s="4">
        <f t="shared" si="7"/>
        <v>0</v>
      </c>
      <c r="L4" s="4">
        <f t="shared" si="7"/>
        <v>0</v>
      </c>
      <c r="M4" s="4">
        <f t="shared" si="7"/>
        <v>0</v>
      </c>
      <c r="N4" s="4">
        <f t="shared" si="7"/>
        <v>0</v>
      </c>
      <c r="O4" s="86">
        <f t="shared" ref="O4" si="8">SUM(O7:O72)</f>
        <v>52</v>
      </c>
      <c r="P4" s="4">
        <f t="shared" si="7"/>
        <v>105</v>
      </c>
      <c r="Q4" s="4">
        <f t="shared" si="7"/>
        <v>205</v>
      </c>
      <c r="R4" s="4">
        <f t="shared" si="7"/>
        <v>0</v>
      </c>
      <c r="S4" s="4">
        <f t="shared" si="7"/>
        <v>22</v>
      </c>
      <c r="T4" s="57">
        <f t="shared" si="7"/>
        <v>135</v>
      </c>
      <c r="U4" s="4">
        <f t="shared" si="7"/>
        <v>11</v>
      </c>
      <c r="V4" s="86">
        <f t="shared" si="7"/>
        <v>24</v>
      </c>
      <c r="W4" s="4">
        <f t="shared" si="4"/>
        <v>1050</v>
      </c>
      <c r="X4" s="4">
        <f>SUM(X7:X72)</f>
        <v>530</v>
      </c>
      <c r="Y4" s="4">
        <f t="shared" si="7"/>
        <v>24</v>
      </c>
      <c r="Z4" s="27">
        <f t="shared" si="0"/>
        <v>0</v>
      </c>
    </row>
    <row r="5" spans="1:26" x14ac:dyDescent="0.2">
      <c r="A5" s="2">
        <v>4</v>
      </c>
      <c r="B5" s="17" t="s">
        <v>25</v>
      </c>
      <c r="C5" s="16"/>
      <c r="D5" s="4">
        <f>SUM(D73:D163)</f>
        <v>2717</v>
      </c>
      <c r="E5" s="84">
        <f t="shared" ref="E5" si="9">SUM(E73:E163)</f>
        <v>0</v>
      </c>
      <c r="F5" s="4">
        <f t="shared" ref="F5:Y5" si="10">SUM(F73:F163)</f>
        <v>1604</v>
      </c>
      <c r="G5" s="4">
        <f t="shared" si="10"/>
        <v>322</v>
      </c>
      <c r="H5" s="4">
        <f t="shared" si="10"/>
        <v>75</v>
      </c>
      <c r="I5" s="4">
        <f t="shared" si="10"/>
        <v>147</v>
      </c>
      <c r="J5" s="46"/>
      <c r="K5" s="4">
        <f t="shared" si="10"/>
        <v>0</v>
      </c>
      <c r="L5" s="4">
        <f t="shared" si="10"/>
        <v>0</v>
      </c>
      <c r="M5" s="4">
        <f t="shared" si="10"/>
        <v>1</v>
      </c>
      <c r="N5" s="4">
        <f t="shared" si="10"/>
        <v>0</v>
      </c>
      <c r="O5" s="86">
        <f t="shared" ref="O5" si="11">SUM(O73:O163)</f>
        <v>0</v>
      </c>
      <c r="P5" s="4">
        <f t="shared" si="10"/>
        <v>136</v>
      </c>
      <c r="Q5" s="60">
        <f t="shared" si="10"/>
        <v>308</v>
      </c>
      <c r="R5" s="4">
        <f t="shared" si="10"/>
        <v>0</v>
      </c>
      <c r="S5" s="4">
        <f t="shared" si="10"/>
        <v>22</v>
      </c>
      <c r="T5" s="57">
        <f t="shared" si="10"/>
        <v>85</v>
      </c>
      <c r="U5" s="4">
        <f t="shared" si="10"/>
        <v>0</v>
      </c>
      <c r="V5" s="86">
        <f t="shared" si="10"/>
        <v>17</v>
      </c>
      <c r="W5" s="4">
        <f t="shared" si="4"/>
        <v>2149</v>
      </c>
      <c r="X5" s="4">
        <f>SUM(X73:X163)</f>
        <v>551</v>
      </c>
      <c r="Y5" s="4">
        <f t="shared" si="10"/>
        <v>17</v>
      </c>
      <c r="Z5" s="27">
        <f>D5-W5-X5-Y5</f>
        <v>0</v>
      </c>
    </row>
    <row r="6" spans="1:26" s="32" customFormat="1" x14ac:dyDescent="0.2">
      <c r="A6" s="30">
        <v>5</v>
      </c>
      <c r="B6" s="30" t="s">
        <v>26</v>
      </c>
      <c r="C6" s="38"/>
      <c r="D6" s="4">
        <f t="shared" ref="D6:D37" si="12">SUM(E6:V6)</f>
        <v>233</v>
      </c>
      <c r="E6" s="84">
        <v>5</v>
      </c>
      <c r="F6" s="57">
        <v>23</v>
      </c>
      <c r="G6" s="60">
        <v>20</v>
      </c>
      <c r="H6" s="4">
        <v>18</v>
      </c>
      <c r="I6" s="4">
        <v>22</v>
      </c>
      <c r="J6" s="46"/>
      <c r="K6" s="4">
        <v>25</v>
      </c>
      <c r="L6" s="4">
        <v>10</v>
      </c>
      <c r="M6" s="4">
        <v>5</v>
      </c>
      <c r="N6" s="4">
        <v>3</v>
      </c>
      <c r="O6" s="60">
        <v>10</v>
      </c>
      <c r="P6" s="4">
        <v>12</v>
      </c>
      <c r="Q6" s="4">
        <v>30</v>
      </c>
      <c r="R6" s="4">
        <v>30</v>
      </c>
      <c r="S6" s="4">
        <v>6</v>
      </c>
      <c r="T6" s="57">
        <v>5</v>
      </c>
      <c r="U6" s="57">
        <v>8</v>
      </c>
      <c r="V6" s="86">
        <v>1</v>
      </c>
      <c r="W6" s="4">
        <f t="shared" si="4"/>
        <v>131</v>
      </c>
      <c r="X6" s="4">
        <f t="shared" ref="X6" si="13">SUM(O6:U6)</f>
        <v>101</v>
      </c>
      <c r="Y6" s="4">
        <f t="shared" ref="Y6:Y69" si="14">SUM(V6)</f>
        <v>1</v>
      </c>
      <c r="Z6" s="40">
        <f t="shared" si="0"/>
        <v>0</v>
      </c>
    </row>
    <row r="7" spans="1:26" x14ac:dyDescent="0.2">
      <c r="A7" s="26">
        <v>6</v>
      </c>
      <c r="B7" s="28" t="s">
        <v>27</v>
      </c>
      <c r="C7" s="14" t="s">
        <v>28</v>
      </c>
      <c r="D7" s="4">
        <f t="shared" si="12"/>
        <v>27</v>
      </c>
      <c r="E7" s="55">
        <v>1</v>
      </c>
      <c r="F7" s="9">
        <v>3</v>
      </c>
      <c r="G7" s="9">
        <v>2</v>
      </c>
      <c r="H7" s="9">
        <v>4</v>
      </c>
      <c r="I7" s="9">
        <v>3</v>
      </c>
      <c r="J7" s="9"/>
      <c r="K7" s="9"/>
      <c r="L7" s="9"/>
      <c r="M7" s="9"/>
      <c r="N7" s="9"/>
      <c r="O7" s="55">
        <v>1</v>
      </c>
      <c r="P7" s="9">
        <v>3</v>
      </c>
      <c r="Q7" s="9">
        <v>5</v>
      </c>
      <c r="R7" s="47"/>
      <c r="S7" s="9">
        <v>2</v>
      </c>
      <c r="T7" s="53">
        <v>2</v>
      </c>
      <c r="U7" s="55"/>
      <c r="V7" s="55">
        <v>1</v>
      </c>
      <c r="W7" s="4">
        <f t="shared" si="4"/>
        <v>13</v>
      </c>
      <c r="X7" s="4">
        <f t="shared" ref="X7:X71" si="15">SUM(O7:U7)</f>
        <v>13</v>
      </c>
      <c r="Y7" s="4">
        <f t="shared" si="14"/>
        <v>1</v>
      </c>
      <c r="Z7" s="27">
        <f t="shared" si="0"/>
        <v>0</v>
      </c>
    </row>
    <row r="8" spans="1:26" x14ac:dyDescent="0.2">
      <c r="A8" s="26">
        <v>7</v>
      </c>
      <c r="B8" s="8" t="s">
        <v>27</v>
      </c>
      <c r="C8" s="15" t="s">
        <v>29</v>
      </c>
      <c r="D8" s="4">
        <f t="shared" si="12"/>
        <v>26</v>
      </c>
      <c r="E8" s="55">
        <v>1</v>
      </c>
      <c r="F8" s="9">
        <v>3</v>
      </c>
      <c r="G8" s="9">
        <v>3</v>
      </c>
      <c r="H8" s="9">
        <v>4</v>
      </c>
      <c r="I8" s="9">
        <v>3</v>
      </c>
      <c r="J8" s="48"/>
      <c r="K8" s="48"/>
      <c r="L8" s="9"/>
      <c r="M8" s="9"/>
      <c r="N8" s="9"/>
      <c r="O8" s="55">
        <v>0</v>
      </c>
      <c r="P8" s="9">
        <v>3</v>
      </c>
      <c r="Q8" s="9">
        <v>5</v>
      </c>
      <c r="R8" s="47"/>
      <c r="S8" s="9">
        <v>2</v>
      </c>
      <c r="T8" s="53">
        <v>2</v>
      </c>
      <c r="U8" s="55"/>
      <c r="V8" s="55"/>
      <c r="W8" s="4">
        <f t="shared" si="4"/>
        <v>14</v>
      </c>
      <c r="X8" s="4">
        <f t="shared" si="15"/>
        <v>12</v>
      </c>
      <c r="Y8" s="4">
        <f t="shared" si="14"/>
        <v>0</v>
      </c>
      <c r="Z8" s="27">
        <f t="shared" si="0"/>
        <v>0</v>
      </c>
    </row>
    <row r="9" spans="1:26" x14ac:dyDescent="0.2">
      <c r="A9" s="26">
        <v>8</v>
      </c>
      <c r="B9" s="8" t="s">
        <v>27</v>
      </c>
      <c r="C9" s="15" t="s">
        <v>30</v>
      </c>
      <c r="D9" s="4">
        <f t="shared" si="12"/>
        <v>26</v>
      </c>
      <c r="E9" s="55">
        <v>1</v>
      </c>
      <c r="F9" s="9">
        <v>3</v>
      </c>
      <c r="G9" s="9">
        <v>2</v>
      </c>
      <c r="H9" s="9">
        <v>4</v>
      </c>
      <c r="I9" s="9">
        <v>3</v>
      </c>
      <c r="J9" s="9"/>
      <c r="K9" s="9"/>
      <c r="L9" s="9"/>
      <c r="M9" s="9"/>
      <c r="N9" s="9"/>
      <c r="O9" s="55">
        <v>1</v>
      </c>
      <c r="P9" s="9">
        <v>3</v>
      </c>
      <c r="Q9" s="9">
        <v>5</v>
      </c>
      <c r="R9" s="47"/>
      <c r="S9" s="9">
        <v>2</v>
      </c>
      <c r="T9" s="53">
        <v>2</v>
      </c>
      <c r="U9" s="55"/>
      <c r="V9" s="55"/>
      <c r="W9" s="4">
        <f t="shared" si="4"/>
        <v>13</v>
      </c>
      <c r="X9" s="4">
        <f t="shared" si="15"/>
        <v>13</v>
      </c>
      <c r="Y9" s="4">
        <f t="shared" si="14"/>
        <v>0</v>
      </c>
      <c r="Z9" s="27">
        <f t="shared" si="0"/>
        <v>0</v>
      </c>
    </row>
    <row r="10" spans="1:26" x14ac:dyDescent="0.2">
      <c r="A10" s="26">
        <v>9</v>
      </c>
      <c r="B10" s="8" t="s">
        <v>27</v>
      </c>
      <c r="C10" s="15" t="s">
        <v>31</v>
      </c>
      <c r="D10" s="4">
        <f t="shared" si="12"/>
        <v>26</v>
      </c>
      <c r="E10" s="55">
        <v>1</v>
      </c>
      <c r="F10" s="9">
        <v>3</v>
      </c>
      <c r="G10" s="9">
        <v>2</v>
      </c>
      <c r="H10" s="9">
        <v>4</v>
      </c>
      <c r="I10" s="9">
        <v>3</v>
      </c>
      <c r="J10" s="48"/>
      <c r="K10" s="9"/>
      <c r="L10" s="9"/>
      <c r="M10" s="9"/>
      <c r="N10" s="9"/>
      <c r="O10" s="55">
        <v>1</v>
      </c>
      <c r="P10" s="9">
        <v>3</v>
      </c>
      <c r="Q10" s="9">
        <v>5</v>
      </c>
      <c r="R10" s="47"/>
      <c r="S10" s="9">
        <v>2</v>
      </c>
      <c r="T10" s="53">
        <v>2</v>
      </c>
      <c r="U10" s="55"/>
      <c r="V10" s="55"/>
      <c r="W10" s="4">
        <f t="shared" si="4"/>
        <v>13</v>
      </c>
      <c r="X10" s="4">
        <f t="shared" si="15"/>
        <v>13</v>
      </c>
      <c r="Y10" s="4">
        <f t="shared" si="14"/>
        <v>0</v>
      </c>
      <c r="Z10" s="27">
        <f t="shared" si="0"/>
        <v>0</v>
      </c>
    </row>
    <row r="11" spans="1:26" x14ac:dyDescent="0.2">
      <c r="A11" s="26">
        <v>10</v>
      </c>
      <c r="B11" s="8" t="s">
        <v>27</v>
      </c>
      <c r="C11" s="15" t="s">
        <v>32</v>
      </c>
      <c r="D11" s="4">
        <f t="shared" si="12"/>
        <v>23</v>
      </c>
      <c r="E11" s="55"/>
      <c r="F11" s="9">
        <v>2</v>
      </c>
      <c r="G11" s="9">
        <v>2</v>
      </c>
      <c r="H11" s="9">
        <v>3</v>
      </c>
      <c r="I11" s="9">
        <v>3</v>
      </c>
      <c r="J11" s="9"/>
      <c r="K11" s="9"/>
      <c r="L11" s="9"/>
      <c r="M11" s="9"/>
      <c r="N11" s="9"/>
      <c r="O11" s="55">
        <v>1</v>
      </c>
      <c r="P11" s="9">
        <v>3</v>
      </c>
      <c r="Q11" s="56">
        <v>5</v>
      </c>
      <c r="R11" s="47"/>
      <c r="S11" s="9">
        <v>2</v>
      </c>
      <c r="T11" s="53">
        <v>2</v>
      </c>
      <c r="U11" s="55"/>
      <c r="V11" s="55"/>
      <c r="W11" s="4">
        <f t="shared" si="4"/>
        <v>10</v>
      </c>
      <c r="X11" s="4">
        <f t="shared" si="15"/>
        <v>13</v>
      </c>
      <c r="Y11" s="4">
        <f t="shared" si="14"/>
        <v>0</v>
      </c>
      <c r="Z11" s="27">
        <f t="shared" si="0"/>
        <v>0</v>
      </c>
    </row>
    <row r="12" spans="1:26" x14ac:dyDescent="0.2">
      <c r="A12" s="26">
        <v>11</v>
      </c>
      <c r="B12" s="8" t="s">
        <v>27</v>
      </c>
      <c r="C12" s="15" t="s">
        <v>33</v>
      </c>
      <c r="D12" s="4">
        <f t="shared" si="12"/>
        <v>27</v>
      </c>
      <c r="E12" s="55"/>
      <c r="F12" s="9">
        <v>3</v>
      </c>
      <c r="G12" s="9">
        <v>3</v>
      </c>
      <c r="H12" s="9">
        <v>4</v>
      </c>
      <c r="I12" s="9">
        <v>3</v>
      </c>
      <c r="J12" s="48"/>
      <c r="K12" s="9"/>
      <c r="L12" s="9"/>
      <c r="M12" s="9"/>
      <c r="N12" s="9"/>
      <c r="O12" s="55">
        <v>0</v>
      </c>
      <c r="P12" s="9">
        <v>3</v>
      </c>
      <c r="Q12" s="56">
        <v>5</v>
      </c>
      <c r="R12" s="47"/>
      <c r="S12" s="9">
        <v>2</v>
      </c>
      <c r="T12" s="53">
        <v>2</v>
      </c>
      <c r="U12" s="55">
        <v>1</v>
      </c>
      <c r="V12" s="55">
        <v>1</v>
      </c>
      <c r="W12" s="4">
        <f t="shared" si="4"/>
        <v>13</v>
      </c>
      <c r="X12" s="4">
        <f t="shared" si="15"/>
        <v>13</v>
      </c>
      <c r="Y12" s="4">
        <f t="shared" si="14"/>
        <v>1</v>
      </c>
      <c r="Z12" s="27">
        <f t="shared" si="0"/>
        <v>0</v>
      </c>
    </row>
    <row r="13" spans="1:26" x14ac:dyDescent="0.2">
      <c r="A13" s="26">
        <v>12</v>
      </c>
      <c r="B13" s="8" t="s">
        <v>27</v>
      </c>
      <c r="C13" s="15" t="s">
        <v>34</v>
      </c>
      <c r="D13" s="4">
        <f t="shared" si="12"/>
        <v>23</v>
      </c>
      <c r="E13" s="55">
        <v>1</v>
      </c>
      <c r="F13" s="9">
        <v>2</v>
      </c>
      <c r="G13" s="9">
        <v>2</v>
      </c>
      <c r="H13" s="9">
        <v>3</v>
      </c>
      <c r="I13" s="9">
        <v>3</v>
      </c>
      <c r="J13" s="9"/>
      <c r="K13" s="9"/>
      <c r="L13" s="9"/>
      <c r="M13" s="9"/>
      <c r="N13" s="9"/>
      <c r="O13" s="55">
        <v>0</v>
      </c>
      <c r="P13" s="9">
        <v>3</v>
      </c>
      <c r="Q13" s="56">
        <v>5</v>
      </c>
      <c r="R13" s="47"/>
      <c r="S13" s="9">
        <v>2</v>
      </c>
      <c r="T13" s="53">
        <v>2</v>
      </c>
      <c r="U13" s="55"/>
      <c r="V13" s="55"/>
      <c r="W13" s="4">
        <f t="shared" si="4"/>
        <v>11</v>
      </c>
      <c r="X13" s="4">
        <f t="shared" si="15"/>
        <v>12</v>
      </c>
      <c r="Y13" s="4">
        <f t="shared" si="14"/>
        <v>0</v>
      </c>
      <c r="Z13" s="27">
        <f t="shared" si="0"/>
        <v>0</v>
      </c>
    </row>
    <row r="14" spans="1:26" x14ac:dyDescent="0.2">
      <c r="A14" s="26">
        <v>13</v>
      </c>
      <c r="B14" s="8" t="s">
        <v>27</v>
      </c>
      <c r="C14" s="15" t="s">
        <v>35</v>
      </c>
      <c r="D14" s="4">
        <f t="shared" si="12"/>
        <v>29</v>
      </c>
      <c r="E14" s="55">
        <v>1</v>
      </c>
      <c r="F14" s="9">
        <v>3</v>
      </c>
      <c r="G14" s="9">
        <v>3</v>
      </c>
      <c r="H14" s="9">
        <v>4</v>
      </c>
      <c r="I14" s="9">
        <v>3</v>
      </c>
      <c r="J14" s="48"/>
      <c r="K14" s="48"/>
      <c r="L14" s="9"/>
      <c r="M14" s="9"/>
      <c r="N14" s="9"/>
      <c r="O14" s="55">
        <v>1</v>
      </c>
      <c r="P14" s="9">
        <v>3</v>
      </c>
      <c r="Q14" s="56">
        <v>5</v>
      </c>
      <c r="R14" s="47"/>
      <c r="S14" s="9">
        <v>2</v>
      </c>
      <c r="T14" s="53">
        <v>2</v>
      </c>
      <c r="U14" s="55">
        <v>1</v>
      </c>
      <c r="V14" s="55">
        <v>1</v>
      </c>
      <c r="W14" s="4">
        <f t="shared" si="4"/>
        <v>14</v>
      </c>
      <c r="X14" s="4">
        <f t="shared" si="15"/>
        <v>14</v>
      </c>
      <c r="Y14" s="4">
        <f t="shared" si="14"/>
        <v>1</v>
      </c>
      <c r="Z14" s="27">
        <f t="shared" si="0"/>
        <v>0</v>
      </c>
    </row>
    <row r="15" spans="1:26" x14ac:dyDescent="0.2">
      <c r="A15" s="26">
        <v>14</v>
      </c>
      <c r="B15" s="8" t="s">
        <v>27</v>
      </c>
      <c r="C15" s="15" t="s">
        <v>36</v>
      </c>
      <c r="D15" s="4">
        <f t="shared" si="12"/>
        <v>25</v>
      </c>
      <c r="E15" s="56"/>
      <c r="F15" s="9">
        <v>3</v>
      </c>
      <c r="G15" s="9">
        <v>2</v>
      </c>
      <c r="H15" s="10">
        <v>4</v>
      </c>
      <c r="I15" s="9">
        <v>3</v>
      </c>
      <c r="J15" s="48"/>
      <c r="K15" s="9"/>
      <c r="L15" s="9"/>
      <c r="M15" s="9"/>
      <c r="N15" s="9"/>
      <c r="O15" s="55">
        <v>1</v>
      </c>
      <c r="P15" s="9">
        <v>3</v>
      </c>
      <c r="Q15" s="56">
        <v>5</v>
      </c>
      <c r="R15" s="47"/>
      <c r="S15" s="9">
        <v>2</v>
      </c>
      <c r="T15" s="53">
        <v>2</v>
      </c>
      <c r="U15" s="55"/>
      <c r="V15" s="55"/>
      <c r="W15" s="4">
        <f t="shared" si="4"/>
        <v>12</v>
      </c>
      <c r="X15" s="4">
        <f t="shared" si="15"/>
        <v>13</v>
      </c>
      <c r="Y15" s="4">
        <f t="shared" si="14"/>
        <v>0</v>
      </c>
      <c r="Z15" s="27">
        <f t="shared" si="0"/>
        <v>0</v>
      </c>
    </row>
    <row r="16" spans="1:26" x14ac:dyDescent="0.2">
      <c r="A16" s="26">
        <v>15</v>
      </c>
      <c r="B16" s="8" t="s">
        <v>27</v>
      </c>
      <c r="C16" s="15" t="s">
        <v>37</v>
      </c>
      <c r="D16" s="4">
        <f t="shared" si="12"/>
        <v>24</v>
      </c>
      <c r="E16" s="55">
        <v>1</v>
      </c>
      <c r="F16" s="9">
        <v>2</v>
      </c>
      <c r="G16" s="9">
        <v>2</v>
      </c>
      <c r="H16" s="9">
        <v>3</v>
      </c>
      <c r="I16" s="9">
        <v>3</v>
      </c>
      <c r="J16" s="9"/>
      <c r="K16" s="9"/>
      <c r="L16" s="9"/>
      <c r="M16" s="9"/>
      <c r="N16" s="9"/>
      <c r="O16" s="55">
        <v>1</v>
      </c>
      <c r="P16" s="9">
        <v>3</v>
      </c>
      <c r="Q16" s="56">
        <v>5</v>
      </c>
      <c r="R16" s="47"/>
      <c r="S16" s="9">
        <v>2</v>
      </c>
      <c r="T16" s="53">
        <v>2</v>
      </c>
      <c r="U16" s="55"/>
      <c r="V16" s="55"/>
      <c r="W16" s="4">
        <f t="shared" si="4"/>
        <v>11</v>
      </c>
      <c r="X16" s="4">
        <f t="shared" si="15"/>
        <v>13</v>
      </c>
      <c r="Y16" s="4">
        <f t="shared" si="14"/>
        <v>0</v>
      </c>
      <c r="Z16" s="27">
        <f t="shared" si="0"/>
        <v>0</v>
      </c>
    </row>
    <row r="17" spans="1:26" x14ac:dyDescent="0.2">
      <c r="A17" s="26">
        <v>16</v>
      </c>
      <c r="B17" s="8" t="s">
        <v>27</v>
      </c>
      <c r="C17" s="15" t="s">
        <v>38</v>
      </c>
      <c r="D17" s="4">
        <f t="shared" si="12"/>
        <v>26</v>
      </c>
      <c r="E17" s="55"/>
      <c r="F17" s="9">
        <v>3</v>
      </c>
      <c r="G17" s="9">
        <v>3</v>
      </c>
      <c r="H17" s="9">
        <v>4</v>
      </c>
      <c r="I17" s="9">
        <v>3</v>
      </c>
      <c r="J17" s="48"/>
      <c r="K17" s="48"/>
      <c r="L17" s="9"/>
      <c r="M17" s="9"/>
      <c r="N17" s="9"/>
      <c r="O17" s="55">
        <v>0</v>
      </c>
      <c r="P17" s="9">
        <v>3</v>
      </c>
      <c r="Q17" s="56">
        <v>5</v>
      </c>
      <c r="R17" s="47"/>
      <c r="S17" s="9">
        <v>2</v>
      </c>
      <c r="T17" s="53">
        <v>2</v>
      </c>
      <c r="U17" s="55"/>
      <c r="V17" s="55">
        <v>1</v>
      </c>
      <c r="W17" s="4">
        <f t="shared" si="4"/>
        <v>13</v>
      </c>
      <c r="X17" s="4">
        <f t="shared" si="15"/>
        <v>12</v>
      </c>
      <c r="Y17" s="4">
        <f t="shared" si="14"/>
        <v>1</v>
      </c>
      <c r="Z17" s="27">
        <f t="shared" si="0"/>
        <v>0</v>
      </c>
    </row>
    <row r="18" spans="1:26" x14ac:dyDescent="0.2">
      <c r="A18" s="26">
        <v>17</v>
      </c>
      <c r="B18" s="8" t="s">
        <v>39</v>
      </c>
      <c r="C18" s="12" t="s">
        <v>28</v>
      </c>
      <c r="D18" s="4">
        <f t="shared" si="12"/>
        <v>27</v>
      </c>
      <c r="E18" s="53"/>
      <c r="F18" s="7"/>
      <c r="G18" s="7">
        <v>13</v>
      </c>
      <c r="H18" s="53">
        <v>2</v>
      </c>
      <c r="I18" s="7">
        <v>2</v>
      </c>
      <c r="J18" s="7"/>
      <c r="K18" s="7"/>
      <c r="L18" s="7"/>
      <c r="M18" s="7"/>
      <c r="N18" s="7"/>
      <c r="O18" s="53">
        <v>3</v>
      </c>
      <c r="P18" s="7">
        <v>2</v>
      </c>
      <c r="Q18" s="58">
        <v>3</v>
      </c>
      <c r="R18" s="7"/>
      <c r="S18" s="7"/>
      <c r="T18" s="53">
        <v>2</v>
      </c>
      <c r="U18" s="53"/>
      <c r="V18" s="53"/>
      <c r="W18" s="4">
        <f t="shared" si="4"/>
        <v>17</v>
      </c>
      <c r="X18" s="4">
        <f t="shared" si="15"/>
        <v>10</v>
      </c>
      <c r="Y18" s="4">
        <f t="shared" si="14"/>
        <v>0</v>
      </c>
      <c r="Z18" s="27">
        <f t="shared" si="0"/>
        <v>0</v>
      </c>
    </row>
    <row r="19" spans="1:26" x14ac:dyDescent="0.2">
      <c r="A19" s="26">
        <v>18</v>
      </c>
      <c r="B19" s="8" t="s">
        <v>39</v>
      </c>
      <c r="C19" s="12" t="s">
        <v>29</v>
      </c>
      <c r="D19" s="4">
        <f t="shared" si="12"/>
        <v>37</v>
      </c>
      <c r="E19" s="53">
        <v>1</v>
      </c>
      <c r="F19" s="7"/>
      <c r="G19" s="53">
        <v>23</v>
      </c>
      <c r="H19" s="53">
        <v>2</v>
      </c>
      <c r="I19" s="7">
        <v>2</v>
      </c>
      <c r="J19" s="7"/>
      <c r="K19" s="7"/>
      <c r="L19" s="7"/>
      <c r="M19" s="7"/>
      <c r="N19" s="7"/>
      <c r="O19" s="53">
        <v>2</v>
      </c>
      <c r="P19" s="7">
        <v>2</v>
      </c>
      <c r="Q19" s="58">
        <v>3</v>
      </c>
      <c r="R19" s="7"/>
      <c r="S19" s="7"/>
      <c r="T19" s="53">
        <v>2</v>
      </c>
      <c r="U19" s="53"/>
      <c r="V19" s="53"/>
      <c r="W19" s="4">
        <f t="shared" si="4"/>
        <v>28</v>
      </c>
      <c r="X19" s="4">
        <f t="shared" si="15"/>
        <v>9</v>
      </c>
      <c r="Y19" s="4">
        <f t="shared" si="14"/>
        <v>0</v>
      </c>
      <c r="Z19" s="27">
        <f t="shared" si="0"/>
        <v>0</v>
      </c>
    </row>
    <row r="20" spans="1:26" x14ac:dyDescent="0.2">
      <c r="A20" s="26">
        <v>19</v>
      </c>
      <c r="B20" s="8" t="s">
        <v>39</v>
      </c>
      <c r="C20" s="12" t="s">
        <v>40</v>
      </c>
      <c r="D20" s="4">
        <f t="shared" si="12"/>
        <v>14</v>
      </c>
      <c r="E20" s="53"/>
      <c r="F20" s="7"/>
      <c r="G20" s="7">
        <v>7</v>
      </c>
      <c r="H20" s="53">
        <v>1</v>
      </c>
      <c r="I20" s="7">
        <v>1</v>
      </c>
      <c r="J20" s="7"/>
      <c r="K20" s="7"/>
      <c r="L20" s="7"/>
      <c r="M20" s="7"/>
      <c r="N20" s="7"/>
      <c r="O20" s="53">
        <v>0</v>
      </c>
      <c r="P20" s="7">
        <v>2</v>
      </c>
      <c r="Q20" s="58">
        <v>2</v>
      </c>
      <c r="R20" s="7"/>
      <c r="S20" s="7"/>
      <c r="T20" s="53">
        <v>1</v>
      </c>
      <c r="U20" s="53"/>
      <c r="V20" s="53"/>
      <c r="W20" s="4">
        <f t="shared" si="4"/>
        <v>9</v>
      </c>
      <c r="X20" s="4">
        <f t="shared" si="15"/>
        <v>5</v>
      </c>
      <c r="Y20" s="4">
        <f t="shared" si="14"/>
        <v>0</v>
      </c>
      <c r="Z20" s="27">
        <f t="shared" si="0"/>
        <v>0</v>
      </c>
    </row>
    <row r="21" spans="1:26" x14ac:dyDescent="0.2">
      <c r="A21" s="26">
        <v>20</v>
      </c>
      <c r="B21" s="8" t="s">
        <v>170</v>
      </c>
      <c r="C21" s="12" t="s">
        <v>31</v>
      </c>
      <c r="D21" s="4">
        <f t="shared" si="12"/>
        <v>22</v>
      </c>
      <c r="E21" s="53">
        <v>1</v>
      </c>
      <c r="F21" s="7"/>
      <c r="G21" s="7">
        <v>10</v>
      </c>
      <c r="H21" s="53">
        <v>2</v>
      </c>
      <c r="I21" s="7">
        <v>2</v>
      </c>
      <c r="J21" s="7"/>
      <c r="K21" s="7"/>
      <c r="L21" s="7"/>
      <c r="M21" s="7"/>
      <c r="N21" s="7"/>
      <c r="O21" s="53">
        <v>0</v>
      </c>
      <c r="P21" s="7">
        <v>2</v>
      </c>
      <c r="Q21" s="58">
        <v>3</v>
      </c>
      <c r="R21" s="7"/>
      <c r="S21" s="7"/>
      <c r="T21" s="53">
        <v>2</v>
      </c>
      <c r="U21" s="53"/>
      <c r="V21" s="53"/>
      <c r="W21" s="4">
        <f t="shared" si="4"/>
        <v>15</v>
      </c>
      <c r="X21" s="4">
        <f t="shared" si="15"/>
        <v>7</v>
      </c>
      <c r="Y21" s="4">
        <f t="shared" si="14"/>
        <v>0</v>
      </c>
      <c r="Z21" s="27">
        <f t="shared" si="0"/>
        <v>0</v>
      </c>
    </row>
    <row r="22" spans="1:26" x14ac:dyDescent="0.2">
      <c r="A22" s="26">
        <v>21</v>
      </c>
      <c r="B22" s="8" t="s">
        <v>39</v>
      </c>
      <c r="C22" s="12" t="s">
        <v>32</v>
      </c>
      <c r="D22" s="4">
        <f t="shared" si="12"/>
        <v>14</v>
      </c>
      <c r="E22" s="53"/>
      <c r="F22" s="7"/>
      <c r="G22" s="7">
        <v>7</v>
      </c>
      <c r="H22" s="53">
        <v>1</v>
      </c>
      <c r="I22" s="7">
        <v>1</v>
      </c>
      <c r="J22" s="7"/>
      <c r="K22" s="7"/>
      <c r="L22" s="7"/>
      <c r="M22" s="7"/>
      <c r="N22" s="7"/>
      <c r="O22" s="53">
        <v>0</v>
      </c>
      <c r="P22" s="7">
        <v>2</v>
      </c>
      <c r="Q22" s="58">
        <v>2</v>
      </c>
      <c r="R22" s="7"/>
      <c r="S22" s="7"/>
      <c r="T22" s="53">
        <v>1</v>
      </c>
      <c r="U22" s="53"/>
      <c r="V22" s="53"/>
      <c r="W22" s="4">
        <f t="shared" si="4"/>
        <v>9</v>
      </c>
      <c r="X22" s="4">
        <f t="shared" si="15"/>
        <v>5</v>
      </c>
      <c r="Y22" s="4">
        <f t="shared" si="14"/>
        <v>0</v>
      </c>
      <c r="Z22" s="27">
        <f t="shared" si="0"/>
        <v>0</v>
      </c>
    </row>
    <row r="23" spans="1:26" x14ac:dyDescent="0.2">
      <c r="A23" s="26">
        <v>22</v>
      </c>
      <c r="B23" s="8" t="s">
        <v>41</v>
      </c>
      <c r="C23" s="12" t="s">
        <v>42</v>
      </c>
      <c r="D23" s="4">
        <f t="shared" si="12"/>
        <v>12</v>
      </c>
      <c r="E23" s="53"/>
      <c r="F23" s="7"/>
      <c r="G23" s="7">
        <v>4</v>
      </c>
      <c r="H23" s="53">
        <v>1</v>
      </c>
      <c r="I23" s="7">
        <v>1</v>
      </c>
      <c r="J23" s="7"/>
      <c r="K23" s="7"/>
      <c r="L23" s="7"/>
      <c r="M23" s="7"/>
      <c r="N23" s="7"/>
      <c r="O23" s="53">
        <v>1</v>
      </c>
      <c r="P23" s="7">
        <v>2</v>
      </c>
      <c r="Q23" s="58">
        <v>2</v>
      </c>
      <c r="R23" s="7"/>
      <c r="S23" s="7"/>
      <c r="T23" s="53">
        <v>1</v>
      </c>
      <c r="U23" s="53"/>
      <c r="V23" s="53"/>
      <c r="W23" s="4">
        <f t="shared" si="4"/>
        <v>6</v>
      </c>
      <c r="X23" s="4">
        <f t="shared" si="15"/>
        <v>6</v>
      </c>
      <c r="Y23" s="4">
        <f t="shared" si="14"/>
        <v>0</v>
      </c>
      <c r="Z23" s="27">
        <f t="shared" si="0"/>
        <v>0</v>
      </c>
    </row>
    <row r="24" spans="1:26" x14ac:dyDescent="0.2">
      <c r="A24" s="26">
        <v>23</v>
      </c>
      <c r="B24" s="8" t="s">
        <v>41</v>
      </c>
      <c r="C24" s="12" t="s">
        <v>33</v>
      </c>
      <c r="D24" s="4">
        <f t="shared" si="12"/>
        <v>26</v>
      </c>
      <c r="E24" s="53"/>
      <c r="F24" s="7"/>
      <c r="G24" s="53">
        <v>14</v>
      </c>
      <c r="H24" s="53">
        <v>2</v>
      </c>
      <c r="I24" s="7">
        <v>2</v>
      </c>
      <c r="J24" s="7"/>
      <c r="K24" s="7"/>
      <c r="L24" s="7"/>
      <c r="M24" s="7"/>
      <c r="N24" s="7"/>
      <c r="O24" s="53">
        <v>1</v>
      </c>
      <c r="P24" s="7">
        <v>2</v>
      </c>
      <c r="Q24" s="58">
        <v>3</v>
      </c>
      <c r="R24" s="7"/>
      <c r="S24" s="7"/>
      <c r="T24" s="53">
        <v>2</v>
      </c>
      <c r="U24" s="53"/>
      <c r="V24" s="53"/>
      <c r="W24" s="4">
        <f t="shared" si="4"/>
        <v>18</v>
      </c>
      <c r="X24" s="4">
        <f t="shared" si="15"/>
        <v>8</v>
      </c>
      <c r="Y24" s="4">
        <f t="shared" si="14"/>
        <v>0</v>
      </c>
      <c r="Z24" s="27">
        <f t="shared" si="0"/>
        <v>0</v>
      </c>
    </row>
    <row r="25" spans="1:26" x14ac:dyDescent="0.2">
      <c r="A25" s="26">
        <v>24</v>
      </c>
      <c r="B25" s="8" t="s">
        <v>39</v>
      </c>
      <c r="C25" s="12" t="s">
        <v>34</v>
      </c>
      <c r="D25" s="4">
        <f t="shared" si="12"/>
        <v>15</v>
      </c>
      <c r="E25" s="53">
        <v>1</v>
      </c>
      <c r="F25" s="7"/>
      <c r="G25" s="7">
        <v>6</v>
      </c>
      <c r="H25" s="53">
        <v>1</v>
      </c>
      <c r="I25" s="7">
        <v>1</v>
      </c>
      <c r="J25" s="7"/>
      <c r="K25" s="7"/>
      <c r="L25" s="7"/>
      <c r="M25" s="7"/>
      <c r="N25" s="7"/>
      <c r="O25" s="53">
        <v>0</v>
      </c>
      <c r="P25" s="7">
        <v>2</v>
      </c>
      <c r="Q25" s="58">
        <v>3</v>
      </c>
      <c r="R25" s="7"/>
      <c r="S25" s="7"/>
      <c r="T25" s="53">
        <v>1</v>
      </c>
      <c r="U25" s="53"/>
      <c r="V25" s="53"/>
      <c r="W25" s="4">
        <f t="shared" si="4"/>
        <v>9</v>
      </c>
      <c r="X25" s="4">
        <f t="shared" si="15"/>
        <v>6</v>
      </c>
      <c r="Y25" s="4">
        <f t="shared" si="14"/>
        <v>0</v>
      </c>
      <c r="Z25" s="27">
        <f t="shared" si="0"/>
        <v>0</v>
      </c>
    </row>
    <row r="26" spans="1:26" x14ac:dyDescent="0.2">
      <c r="A26" s="26">
        <v>25</v>
      </c>
      <c r="B26" s="8" t="s">
        <v>43</v>
      </c>
      <c r="C26" s="12" t="s">
        <v>44</v>
      </c>
      <c r="D26" s="4">
        <f t="shared" si="12"/>
        <v>31</v>
      </c>
      <c r="E26" s="53"/>
      <c r="F26" s="7"/>
      <c r="G26" s="58">
        <v>16</v>
      </c>
      <c r="H26" s="53">
        <v>2</v>
      </c>
      <c r="I26" s="7">
        <v>2</v>
      </c>
      <c r="J26" s="7"/>
      <c r="K26" s="7"/>
      <c r="L26" s="7"/>
      <c r="M26" s="7"/>
      <c r="N26" s="7"/>
      <c r="O26" s="53">
        <v>2</v>
      </c>
      <c r="P26" s="7">
        <v>2</v>
      </c>
      <c r="Q26" s="58">
        <v>3</v>
      </c>
      <c r="R26" s="7"/>
      <c r="S26" s="7"/>
      <c r="T26" s="53">
        <v>2</v>
      </c>
      <c r="U26" s="53">
        <v>1</v>
      </c>
      <c r="V26" s="53">
        <v>1</v>
      </c>
      <c r="W26" s="4">
        <f t="shared" si="4"/>
        <v>20</v>
      </c>
      <c r="X26" s="4">
        <f t="shared" si="15"/>
        <v>10</v>
      </c>
      <c r="Y26" s="4">
        <f t="shared" si="14"/>
        <v>1</v>
      </c>
      <c r="Z26" s="27">
        <f t="shared" si="0"/>
        <v>0</v>
      </c>
    </row>
    <row r="27" spans="1:26" x14ac:dyDescent="0.2">
      <c r="A27" s="26">
        <v>26</v>
      </c>
      <c r="B27" s="8" t="s">
        <v>41</v>
      </c>
      <c r="C27" s="12" t="s">
        <v>45</v>
      </c>
      <c r="D27" s="4">
        <f t="shared" si="12"/>
        <v>21</v>
      </c>
      <c r="E27" s="53"/>
      <c r="F27" s="7"/>
      <c r="G27" s="7">
        <v>8</v>
      </c>
      <c r="H27" s="53">
        <v>2</v>
      </c>
      <c r="I27" s="7">
        <v>2</v>
      </c>
      <c r="J27" s="7"/>
      <c r="K27" s="7"/>
      <c r="L27" s="7"/>
      <c r="M27" s="7"/>
      <c r="N27" s="7"/>
      <c r="O27" s="53">
        <v>1</v>
      </c>
      <c r="P27" s="7">
        <v>2</v>
      </c>
      <c r="Q27" s="58">
        <v>3</v>
      </c>
      <c r="R27" s="7"/>
      <c r="S27" s="7"/>
      <c r="T27" s="53">
        <v>2</v>
      </c>
      <c r="U27" s="53">
        <v>1</v>
      </c>
      <c r="V27" s="53"/>
      <c r="W27" s="4">
        <f t="shared" si="4"/>
        <v>12</v>
      </c>
      <c r="X27" s="4">
        <f t="shared" si="15"/>
        <v>9</v>
      </c>
      <c r="Y27" s="4">
        <f t="shared" si="14"/>
        <v>0</v>
      </c>
      <c r="Z27" s="27">
        <f t="shared" si="0"/>
        <v>0</v>
      </c>
    </row>
    <row r="28" spans="1:26" x14ac:dyDescent="0.2">
      <c r="A28" s="26">
        <v>27</v>
      </c>
      <c r="B28" s="8" t="s">
        <v>39</v>
      </c>
      <c r="C28" s="12" t="s">
        <v>36</v>
      </c>
      <c r="D28" s="4">
        <f t="shared" si="12"/>
        <v>21</v>
      </c>
      <c r="E28" s="53"/>
      <c r="F28" s="7"/>
      <c r="G28" s="7">
        <v>10</v>
      </c>
      <c r="H28" s="53">
        <v>2</v>
      </c>
      <c r="I28" s="7">
        <v>2</v>
      </c>
      <c r="J28" s="7"/>
      <c r="K28" s="7"/>
      <c r="L28" s="7"/>
      <c r="M28" s="7"/>
      <c r="N28" s="7"/>
      <c r="O28" s="53">
        <v>0</v>
      </c>
      <c r="P28" s="7">
        <v>2</v>
      </c>
      <c r="Q28" s="58">
        <v>3</v>
      </c>
      <c r="R28" s="7"/>
      <c r="S28" s="7"/>
      <c r="T28" s="53">
        <v>2</v>
      </c>
      <c r="U28" s="53"/>
      <c r="V28" s="53"/>
      <c r="W28" s="4">
        <f t="shared" si="4"/>
        <v>14</v>
      </c>
      <c r="X28" s="4">
        <f t="shared" si="15"/>
        <v>7</v>
      </c>
      <c r="Y28" s="4">
        <f t="shared" si="14"/>
        <v>0</v>
      </c>
      <c r="Z28" s="27">
        <f t="shared" si="0"/>
        <v>0</v>
      </c>
    </row>
    <row r="29" spans="1:26" x14ac:dyDescent="0.2">
      <c r="A29" s="26">
        <v>28</v>
      </c>
      <c r="B29" s="8" t="s">
        <v>39</v>
      </c>
      <c r="C29" s="12" t="s">
        <v>46</v>
      </c>
      <c r="D29" s="4">
        <f t="shared" si="12"/>
        <v>14</v>
      </c>
      <c r="E29" s="53"/>
      <c r="F29" s="7"/>
      <c r="G29" s="7">
        <v>4</v>
      </c>
      <c r="H29" s="53">
        <v>1</v>
      </c>
      <c r="I29" s="7">
        <v>1</v>
      </c>
      <c r="J29" s="7"/>
      <c r="K29" s="7"/>
      <c r="L29" s="7"/>
      <c r="M29" s="7"/>
      <c r="N29" s="7"/>
      <c r="O29" s="53">
        <v>3</v>
      </c>
      <c r="P29" s="7">
        <v>2</v>
      </c>
      <c r="Q29" s="58">
        <v>2</v>
      </c>
      <c r="R29" s="7"/>
      <c r="S29" s="7"/>
      <c r="T29" s="53">
        <v>1</v>
      </c>
      <c r="U29" s="53"/>
      <c r="V29" s="53"/>
      <c r="W29" s="4">
        <f t="shared" si="4"/>
        <v>6</v>
      </c>
      <c r="X29" s="4">
        <f t="shared" si="15"/>
        <v>8</v>
      </c>
      <c r="Y29" s="4">
        <f t="shared" si="14"/>
        <v>0</v>
      </c>
      <c r="Z29" s="27">
        <f t="shared" si="0"/>
        <v>0</v>
      </c>
    </row>
    <row r="30" spans="1:26" x14ac:dyDescent="0.2">
      <c r="A30" s="26">
        <v>29</v>
      </c>
      <c r="B30" s="8" t="s">
        <v>39</v>
      </c>
      <c r="C30" s="12" t="s">
        <v>37</v>
      </c>
      <c r="D30" s="4">
        <f t="shared" si="12"/>
        <v>19</v>
      </c>
      <c r="E30" s="53">
        <v>1</v>
      </c>
      <c r="F30" s="7"/>
      <c r="G30" s="7">
        <v>8</v>
      </c>
      <c r="H30" s="53">
        <v>1</v>
      </c>
      <c r="I30" s="7">
        <v>1</v>
      </c>
      <c r="J30" s="7"/>
      <c r="K30" s="7"/>
      <c r="L30" s="7"/>
      <c r="M30" s="7"/>
      <c r="N30" s="7"/>
      <c r="O30" s="53">
        <v>3</v>
      </c>
      <c r="P30" s="7">
        <v>2</v>
      </c>
      <c r="Q30" s="58">
        <v>2</v>
      </c>
      <c r="R30" s="7"/>
      <c r="S30" s="7"/>
      <c r="T30" s="53">
        <v>1</v>
      </c>
      <c r="U30" s="53"/>
      <c r="V30" s="53"/>
      <c r="W30" s="4">
        <f t="shared" si="4"/>
        <v>11</v>
      </c>
      <c r="X30" s="4">
        <f t="shared" si="15"/>
        <v>8</v>
      </c>
      <c r="Y30" s="4">
        <f t="shared" si="14"/>
        <v>0</v>
      </c>
      <c r="Z30" s="27">
        <f t="shared" si="0"/>
        <v>0</v>
      </c>
    </row>
    <row r="31" spans="1:26" x14ac:dyDescent="0.2">
      <c r="A31" s="26">
        <v>30</v>
      </c>
      <c r="B31" s="8" t="s">
        <v>39</v>
      </c>
      <c r="C31" s="12" t="s">
        <v>38</v>
      </c>
      <c r="D31" s="4">
        <f t="shared" si="12"/>
        <v>24</v>
      </c>
      <c r="E31" s="53"/>
      <c r="F31" s="7"/>
      <c r="G31" s="7">
        <v>10</v>
      </c>
      <c r="H31" s="53">
        <v>2</v>
      </c>
      <c r="I31" s="7">
        <v>2</v>
      </c>
      <c r="J31" s="7"/>
      <c r="K31" s="7"/>
      <c r="L31" s="7"/>
      <c r="M31" s="7"/>
      <c r="N31" s="7"/>
      <c r="O31" s="53">
        <v>2</v>
      </c>
      <c r="P31" s="7">
        <v>2</v>
      </c>
      <c r="Q31" s="58">
        <v>3</v>
      </c>
      <c r="R31" s="7"/>
      <c r="S31" s="7"/>
      <c r="T31" s="53">
        <v>2</v>
      </c>
      <c r="U31" s="53"/>
      <c r="V31" s="53">
        <v>1</v>
      </c>
      <c r="W31" s="4">
        <f t="shared" si="4"/>
        <v>14</v>
      </c>
      <c r="X31" s="4">
        <f t="shared" si="15"/>
        <v>9</v>
      </c>
      <c r="Y31" s="4">
        <f t="shared" si="14"/>
        <v>1</v>
      </c>
      <c r="Z31" s="27">
        <f t="shared" si="0"/>
        <v>0</v>
      </c>
    </row>
    <row r="32" spans="1:26" x14ac:dyDescent="0.2">
      <c r="A32" s="26">
        <v>31</v>
      </c>
      <c r="B32" s="8" t="s">
        <v>41</v>
      </c>
      <c r="C32" s="12" t="s">
        <v>47</v>
      </c>
      <c r="D32" s="4">
        <f t="shared" si="12"/>
        <v>20</v>
      </c>
      <c r="E32" s="53"/>
      <c r="F32" s="7"/>
      <c r="G32" s="7">
        <v>9</v>
      </c>
      <c r="H32" s="53">
        <v>2</v>
      </c>
      <c r="I32" s="7">
        <v>2</v>
      </c>
      <c r="J32" s="7"/>
      <c r="K32" s="7"/>
      <c r="L32" s="7"/>
      <c r="M32" s="7"/>
      <c r="N32" s="7"/>
      <c r="O32" s="53">
        <v>0</v>
      </c>
      <c r="P32" s="7">
        <v>2</v>
      </c>
      <c r="Q32" s="58">
        <v>3</v>
      </c>
      <c r="R32" s="7"/>
      <c r="S32" s="7"/>
      <c r="T32" s="53">
        <v>2</v>
      </c>
      <c r="U32" s="53"/>
      <c r="V32" s="53"/>
      <c r="W32" s="4">
        <f t="shared" si="4"/>
        <v>13</v>
      </c>
      <c r="X32" s="4">
        <f t="shared" si="15"/>
        <v>7</v>
      </c>
      <c r="Y32" s="4">
        <f t="shared" si="14"/>
        <v>0</v>
      </c>
      <c r="Z32" s="27">
        <f t="shared" si="0"/>
        <v>0</v>
      </c>
    </row>
    <row r="33" spans="1:26" x14ac:dyDescent="0.2">
      <c r="A33" s="26">
        <v>32</v>
      </c>
      <c r="B33" s="8" t="s">
        <v>41</v>
      </c>
      <c r="C33" s="12" t="s">
        <v>48</v>
      </c>
      <c r="D33" s="4">
        <f t="shared" si="12"/>
        <v>13</v>
      </c>
      <c r="E33" s="53"/>
      <c r="F33" s="7"/>
      <c r="G33" s="7">
        <v>5</v>
      </c>
      <c r="H33" s="53">
        <v>1</v>
      </c>
      <c r="I33" s="7">
        <v>1</v>
      </c>
      <c r="J33" s="7"/>
      <c r="K33" s="7"/>
      <c r="L33" s="7"/>
      <c r="M33" s="7"/>
      <c r="N33" s="7"/>
      <c r="O33" s="53">
        <v>1</v>
      </c>
      <c r="P33" s="7">
        <v>2</v>
      </c>
      <c r="Q33" s="58">
        <v>2</v>
      </c>
      <c r="R33" s="7"/>
      <c r="S33" s="7"/>
      <c r="T33" s="53">
        <v>1</v>
      </c>
      <c r="U33" s="53"/>
      <c r="V33" s="53"/>
      <c r="W33" s="4">
        <f t="shared" si="4"/>
        <v>7</v>
      </c>
      <c r="X33" s="4">
        <f t="shared" si="15"/>
        <v>6</v>
      </c>
      <c r="Y33" s="4">
        <f t="shared" si="14"/>
        <v>0</v>
      </c>
      <c r="Z33" s="27">
        <f t="shared" si="0"/>
        <v>0</v>
      </c>
    </row>
    <row r="34" spans="1:26" x14ac:dyDescent="0.2">
      <c r="A34" s="26">
        <v>33</v>
      </c>
      <c r="B34" s="8" t="s">
        <v>39</v>
      </c>
      <c r="C34" s="34" t="s">
        <v>49</v>
      </c>
      <c r="D34" s="4">
        <f t="shared" si="12"/>
        <v>13</v>
      </c>
      <c r="E34" s="53"/>
      <c r="F34" s="7"/>
      <c r="G34" s="7">
        <v>4</v>
      </c>
      <c r="H34" s="53">
        <v>1</v>
      </c>
      <c r="I34" s="7">
        <v>1</v>
      </c>
      <c r="J34" s="7"/>
      <c r="K34" s="7"/>
      <c r="L34" s="7"/>
      <c r="M34" s="7"/>
      <c r="N34" s="7"/>
      <c r="O34" s="53">
        <v>1</v>
      </c>
      <c r="P34" s="7">
        <v>2</v>
      </c>
      <c r="Q34" s="58">
        <v>2</v>
      </c>
      <c r="R34" s="7"/>
      <c r="S34" s="7"/>
      <c r="T34" s="53">
        <v>1</v>
      </c>
      <c r="U34" s="53"/>
      <c r="V34" s="53">
        <v>1</v>
      </c>
      <c r="W34" s="4">
        <f t="shared" si="4"/>
        <v>6</v>
      </c>
      <c r="X34" s="4">
        <f t="shared" si="15"/>
        <v>6</v>
      </c>
      <c r="Y34" s="4">
        <f t="shared" si="14"/>
        <v>1</v>
      </c>
      <c r="Z34" s="27">
        <f t="shared" ref="Z34:Z65" si="16">D34-W34-X34-Y34</f>
        <v>0</v>
      </c>
    </row>
    <row r="35" spans="1:26" x14ac:dyDescent="0.2">
      <c r="A35" s="26">
        <v>34</v>
      </c>
      <c r="B35" s="8" t="s">
        <v>50</v>
      </c>
      <c r="C35" s="12" t="s">
        <v>51</v>
      </c>
      <c r="D35" s="4">
        <f t="shared" si="12"/>
        <v>24</v>
      </c>
      <c r="E35" s="53">
        <v>1</v>
      </c>
      <c r="F35" s="11">
        <v>11</v>
      </c>
      <c r="G35" s="7">
        <v>3</v>
      </c>
      <c r="H35" s="54"/>
      <c r="I35" s="7">
        <v>1</v>
      </c>
      <c r="J35" s="7"/>
      <c r="K35" s="7"/>
      <c r="L35" s="7"/>
      <c r="M35" s="7"/>
      <c r="N35" s="7"/>
      <c r="O35" s="53">
        <v>0</v>
      </c>
      <c r="P35" s="7">
        <v>1</v>
      </c>
      <c r="Q35" s="58">
        <v>3</v>
      </c>
      <c r="R35" s="7"/>
      <c r="S35" s="7"/>
      <c r="T35" s="53">
        <v>3</v>
      </c>
      <c r="U35" s="53">
        <v>1</v>
      </c>
      <c r="V35" s="53"/>
      <c r="W35" s="4">
        <f t="shared" si="4"/>
        <v>16</v>
      </c>
      <c r="X35" s="4">
        <f t="shared" si="15"/>
        <v>8</v>
      </c>
      <c r="Y35" s="4">
        <f t="shared" si="14"/>
        <v>0</v>
      </c>
      <c r="Z35" s="27">
        <f t="shared" si="16"/>
        <v>0</v>
      </c>
    </row>
    <row r="36" spans="1:26" x14ac:dyDescent="0.2">
      <c r="A36" s="26">
        <v>35</v>
      </c>
      <c r="B36" s="8" t="s">
        <v>52</v>
      </c>
      <c r="C36" s="12" t="s">
        <v>53</v>
      </c>
      <c r="D36" s="4">
        <f t="shared" si="12"/>
        <v>46</v>
      </c>
      <c r="E36" s="53"/>
      <c r="F36" s="11">
        <v>30</v>
      </c>
      <c r="G36" s="7">
        <v>4</v>
      </c>
      <c r="H36" s="53"/>
      <c r="I36" s="7">
        <v>2</v>
      </c>
      <c r="J36" s="7"/>
      <c r="K36" s="7"/>
      <c r="L36" s="7"/>
      <c r="M36" s="7"/>
      <c r="N36" s="7"/>
      <c r="O36" s="53">
        <v>2</v>
      </c>
      <c r="P36" s="7">
        <v>1</v>
      </c>
      <c r="Q36" s="58">
        <v>4</v>
      </c>
      <c r="R36" s="7"/>
      <c r="S36" s="7"/>
      <c r="T36" s="53">
        <v>3</v>
      </c>
      <c r="U36" s="53"/>
      <c r="V36" s="53"/>
      <c r="W36" s="4">
        <f t="shared" si="4"/>
        <v>36</v>
      </c>
      <c r="X36" s="4">
        <f t="shared" si="15"/>
        <v>10</v>
      </c>
      <c r="Y36" s="4">
        <f t="shared" si="14"/>
        <v>0</v>
      </c>
      <c r="Z36" s="27">
        <f t="shared" si="16"/>
        <v>0</v>
      </c>
    </row>
    <row r="37" spans="1:26" x14ac:dyDescent="0.2">
      <c r="A37" s="26">
        <v>36</v>
      </c>
      <c r="B37" s="8" t="s">
        <v>52</v>
      </c>
      <c r="C37" s="12" t="s">
        <v>54</v>
      </c>
      <c r="D37" s="4">
        <f t="shared" si="12"/>
        <v>38</v>
      </c>
      <c r="E37" s="53">
        <v>1</v>
      </c>
      <c r="F37" s="11">
        <v>23</v>
      </c>
      <c r="G37" s="7">
        <v>3</v>
      </c>
      <c r="H37" s="53"/>
      <c r="I37" s="7">
        <v>1</v>
      </c>
      <c r="J37" s="7"/>
      <c r="K37" s="7"/>
      <c r="L37" s="7"/>
      <c r="M37" s="7"/>
      <c r="N37" s="7"/>
      <c r="O37" s="53">
        <v>1</v>
      </c>
      <c r="P37" s="7">
        <v>1</v>
      </c>
      <c r="Q37" s="58">
        <v>4</v>
      </c>
      <c r="R37" s="7"/>
      <c r="S37" s="7"/>
      <c r="T37" s="53">
        <v>3</v>
      </c>
      <c r="U37" s="53"/>
      <c r="V37" s="53">
        <v>1</v>
      </c>
      <c r="W37" s="4">
        <f t="shared" si="4"/>
        <v>28</v>
      </c>
      <c r="X37" s="4">
        <f t="shared" si="15"/>
        <v>9</v>
      </c>
      <c r="Y37" s="4">
        <f t="shared" si="14"/>
        <v>1</v>
      </c>
      <c r="Z37" s="27">
        <f t="shared" si="16"/>
        <v>0</v>
      </c>
    </row>
    <row r="38" spans="1:26" x14ac:dyDescent="0.2">
      <c r="A38" s="26">
        <v>37</v>
      </c>
      <c r="B38" s="8" t="s">
        <v>52</v>
      </c>
      <c r="C38" s="12" t="s">
        <v>55</v>
      </c>
      <c r="D38" s="4">
        <f t="shared" ref="D38:D70" si="17">SUM(E38:V38)</f>
        <v>11</v>
      </c>
      <c r="E38" s="53"/>
      <c r="F38" s="11">
        <v>4</v>
      </c>
      <c r="G38" s="7">
        <v>1</v>
      </c>
      <c r="H38" s="53"/>
      <c r="I38" s="7">
        <v>1</v>
      </c>
      <c r="J38" s="7"/>
      <c r="K38" s="7"/>
      <c r="L38" s="7"/>
      <c r="M38" s="7"/>
      <c r="N38" s="7"/>
      <c r="O38" s="53"/>
      <c r="P38" s="7">
        <v>1</v>
      </c>
      <c r="Q38" s="58">
        <v>2</v>
      </c>
      <c r="R38" s="7"/>
      <c r="S38" s="7"/>
      <c r="T38" s="53">
        <v>2</v>
      </c>
      <c r="U38" s="53"/>
      <c r="V38" s="53"/>
      <c r="W38" s="4">
        <f t="shared" si="4"/>
        <v>6</v>
      </c>
      <c r="X38" s="4">
        <f t="shared" si="15"/>
        <v>5</v>
      </c>
      <c r="Y38" s="4">
        <f t="shared" si="14"/>
        <v>0</v>
      </c>
      <c r="Z38" s="27">
        <f t="shared" si="16"/>
        <v>0</v>
      </c>
    </row>
    <row r="39" spans="1:26" x14ac:dyDescent="0.2">
      <c r="A39" s="26">
        <v>38</v>
      </c>
      <c r="B39" s="8" t="s">
        <v>52</v>
      </c>
      <c r="C39" s="12" t="s">
        <v>56</v>
      </c>
      <c r="D39" s="4">
        <f t="shared" si="17"/>
        <v>32</v>
      </c>
      <c r="E39" s="53"/>
      <c r="F39" s="11">
        <v>21</v>
      </c>
      <c r="G39" s="7">
        <v>3</v>
      </c>
      <c r="H39" s="53"/>
      <c r="I39" s="7">
        <v>1</v>
      </c>
      <c r="J39" s="7"/>
      <c r="K39" s="7"/>
      <c r="L39" s="7"/>
      <c r="M39" s="7"/>
      <c r="N39" s="7"/>
      <c r="O39" s="53"/>
      <c r="P39" s="7">
        <v>1</v>
      </c>
      <c r="Q39" s="58">
        <v>3</v>
      </c>
      <c r="R39" s="7"/>
      <c r="S39" s="7"/>
      <c r="T39" s="53">
        <v>3</v>
      </c>
      <c r="U39" s="53"/>
      <c r="V39" s="53"/>
      <c r="W39" s="4">
        <f t="shared" si="4"/>
        <v>25</v>
      </c>
      <c r="X39" s="4">
        <f t="shared" si="15"/>
        <v>7</v>
      </c>
      <c r="Y39" s="4">
        <f t="shared" si="14"/>
        <v>0</v>
      </c>
      <c r="Z39" s="27">
        <f t="shared" si="16"/>
        <v>0</v>
      </c>
    </row>
    <row r="40" spans="1:26" x14ac:dyDescent="0.2">
      <c r="A40" s="26">
        <v>39</v>
      </c>
      <c r="B40" s="8" t="s">
        <v>52</v>
      </c>
      <c r="C40" s="12" t="s">
        <v>34</v>
      </c>
      <c r="D40" s="4">
        <f t="shared" si="17"/>
        <v>27</v>
      </c>
      <c r="E40" s="53"/>
      <c r="F40" s="11">
        <v>16</v>
      </c>
      <c r="G40" s="7">
        <v>3</v>
      </c>
      <c r="H40" s="53"/>
      <c r="I40" s="7">
        <v>1</v>
      </c>
      <c r="J40" s="7"/>
      <c r="K40" s="7"/>
      <c r="L40" s="7"/>
      <c r="M40" s="7"/>
      <c r="N40" s="7"/>
      <c r="O40" s="53"/>
      <c r="P40" s="7">
        <v>1</v>
      </c>
      <c r="Q40" s="58">
        <v>3</v>
      </c>
      <c r="R40" s="7"/>
      <c r="S40" s="7"/>
      <c r="T40" s="53">
        <v>3</v>
      </c>
      <c r="U40" s="53"/>
      <c r="V40" s="53"/>
      <c r="W40" s="4">
        <f t="shared" si="4"/>
        <v>20</v>
      </c>
      <c r="X40" s="4">
        <f t="shared" si="15"/>
        <v>7</v>
      </c>
      <c r="Y40" s="4">
        <f t="shared" si="14"/>
        <v>0</v>
      </c>
      <c r="Z40" s="27">
        <f t="shared" si="16"/>
        <v>0</v>
      </c>
    </row>
    <row r="41" spans="1:26" x14ac:dyDescent="0.2">
      <c r="A41" s="26">
        <v>40</v>
      </c>
      <c r="B41" s="8" t="s">
        <v>57</v>
      </c>
      <c r="C41" s="12" t="s">
        <v>58</v>
      </c>
      <c r="D41" s="4">
        <f t="shared" si="17"/>
        <v>31</v>
      </c>
      <c r="E41" s="53"/>
      <c r="F41" s="11">
        <v>16</v>
      </c>
      <c r="G41" s="7">
        <v>4</v>
      </c>
      <c r="H41" s="53"/>
      <c r="I41" s="7">
        <v>1</v>
      </c>
      <c r="J41" s="7"/>
      <c r="K41" s="7"/>
      <c r="L41" s="7"/>
      <c r="M41" s="7"/>
      <c r="N41" s="7"/>
      <c r="O41" s="53">
        <v>2</v>
      </c>
      <c r="P41" s="7">
        <v>1</v>
      </c>
      <c r="Q41" s="58">
        <v>3</v>
      </c>
      <c r="R41" s="7"/>
      <c r="S41" s="7"/>
      <c r="T41" s="53">
        <v>3</v>
      </c>
      <c r="U41" s="53"/>
      <c r="V41" s="53">
        <v>1</v>
      </c>
      <c r="W41" s="4">
        <f t="shared" si="4"/>
        <v>21</v>
      </c>
      <c r="X41" s="4">
        <f t="shared" si="15"/>
        <v>9</v>
      </c>
      <c r="Y41" s="4">
        <f t="shared" si="14"/>
        <v>1</v>
      </c>
      <c r="Z41" s="27">
        <f t="shared" si="16"/>
        <v>0</v>
      </c>
    </row>
    <row r="42" spans="1:26" x14ac:dyDescent="0.2">
      <c r="A42" s="26">
        <v>41</v>
      </c>
      <c r="B42" s="8" t="s">
        <v>52</v>
      </c>
      <c r="C42" s="12" t="s">
        <v>59</v>
      </c>
      <c r="D42" s="4">
        <f t="shared" si="17"/>
        <v>14</v>
      </c>
      <c r="E42" s="53"/>
      <c r="F42" s="11">
        <v>7</v>
      </c>
      <c r="G42" s="7">
        <v>1</v>
      </c>
      <c r="H42" s="53"/>
      <c r="I42" s="7">
        <v>1</v>
      </c>
      <c r="J42" s="7"/>
      <c r="K42" s="7"/>
      <c r="L42" s="7"/>
      <c r="M42" s="7"/>
      <c r="N42" s="7"/>
      <c r="O42" s="53"/>
      <c r="P42" s="7">
        <v>1</v>
      </c>
      <c r="Q42" s="58">
        <v>2</v>
      </c>
      <c r="R42" s="7"/>
      <c r="S42" s="7"/>
      <c r="T42" s="53">
        <v>2</v>
      </c>
      <c r="U42" s="53"/>
      <c r="V42" s="53"/>
      <c r="W42" s="4">
        <f t="shared" si="4"/>
        <v>9</v>
      </c>
      <c r="X42" s="4">
        <f t="shared" si="15"/>
        <v>5</v>
      </c>
      <c r="Y42" s="4">
        <f t="shared" si="14"/>
        <v>0</v>
      </c>
      <c r="Z42" s="27">
        <f t="shared" si="16"/>
        <v>0</v>
      </c>
    </row>
    <row r="43" spans="1:26" ht="25.5" x14ac:dyDescent="0.2">
      <c r="A43" s="26">
        <v>42</v>
      </c>
      <c r="B43" s="8" t="s">
        <v>52</v>
      </c>
      <c r="C43" s="12" t="s">
        <v>60</v>
      </c>
      <c r="D43" s="4">
        <f t="shared" si="17"/>
        <v>49</v>
      </c>
      <c r="E43" s="53"/>
      <c r="F43" s="11">
        <v>33</v>
      </c>
      <c r="G43" s="7">
        <v>4</v>
      </c>
      <c r="H43" s="54"/>
      <c r="I43" s="7">
        <v>2</v>
      </c>
      <c r="J43" s="7"/>
      <c r="K43" s="7"/>
      <c r="L43" s="7"/>
      <c r="M43" s="7"/>
      <c r="N43" s="7"/>
      <c r="O43" s="53"/>
      <c r="P43" s="7">
        <v>1</v>
      </c>
      <c r="Q43" s="58">
        <v>4</v>
      </c>
      <c r="R43" s="7"/>
      <c r="S43" s="7"/>
      <c r="T43" s="53">
        <v>3</v>
      </c>
      <c r="U43" s="53">
        <v>1</v>
      </c>
      <c r="V43" s="53">
        <v>1</v>
      </c>
      <c r="W43" s="4">
        <f t="shared" si="4"/>
        <v>39</v>
      </c>
      <c r="X43" s="4">
        <f t="shared" si="15"/>
        <v>9</v>
      </c>
      <c r="Y43" s="4">
        <f t="shared" si="14"/>
        <v>1</v>
      </c>
      <c r="Z43" s="27">
        <f t="shared" si="16"/>
        <v>0</v>
      </c>
    </row>
    <row r="44" spans="1:26" x14ac:dyDescent="0.2">
      <c r="A44" s="26">
        <v>43</v>
      </c>
      <c r="B44" s="8" t="s">
        <v>52</v>
      </c>
      <c r="C44" s="12" t="s">
        <v>61</v>
      </c>
      <c r="D44" s="4">
        <f t="shared" si="17"/>
        <v>29</v>
      </c>
      <c r="E44" s="53">
        <v>1</v>
      </c>
      <c r="F44" s="11">
        <v>16</v>
      </c>
      <c r="G44" s="7">
        <v>3</v>
      </c>
      <c r="H44" s="53"/>
      <c r="I44" s="7">
        <v>1</v>
      </c>
      <c r="J44" s="7"/>
      <c r="K44" s="7"/>
      <c r="L44" s="7"/>
      <c r="M44" s="7"/>
      <c r="N44" s="7"/>
      <c r="O44" s="53">
        <v>1</v>
      </c>
      <c r="P44" s="7">
        <v>1</v>
      </c>
      <c r="Q44" s="58">
        <v>3</v>
      </c>
      <c r="R44" s="7"/>
      <c r="S44" s="7"/>
      <c r="T44" s="53">
        <v>3</v>
      </c>
      <c r="U44" s="53"/>
      <c r="V44" s="53"/>
      <c r="W44" s="4">
        <f t="shared" si="4"/>
        <v>21</v>
      </c>
      <c r="X44" s="4">
        <f t="shared" si="15"/>
        <v>8</v>
      </c>
      <c r="Y44" s="4">
        <f t="shared" si="14"/>
        <v>0</v>
      </c>
      <c r="Z44" s="27">
        <f t="shared" si="16"/>
        <v>0</v>
      </c>
    </row>
    <row r="45" spans="1:26" x14ac:dyDescent="0.2">
      <c r="A45" s="26">
        <v>44</v>
      </c>
      <c r="B45" s="51" t="s">
        <v>52</v>
      </c>
      <c r="C45" s="52" t="s">
        <v>62</v>
      </c>
      <c r="D45" s="4">
        <f t="shared" si="17"/>
        <v>32</v>
      </c>
      <c r="E45" s="53"/>
      <c r="F45" s="11">
        <v>20</v>
      </c>
      <c r="G45" s="7">
        <v>3</v>
      </c>
      <c r="H45" s="53"/>
      <c r="I45" s="7">
        <v>1</v>
      </c>
      <c r="J45" s="7"/>
      <c r="K45" s="7"/>
      <c r="L45" s="7"/>
      <c r="M45" s="7"/>
      <c r="N45" s="7"/>
      <c r="O45" s="53"/>
      <c r="P45" s="7">
        <v>1</v>
      </c>
      <c r="Q45" s="58">
        <v>3</v>
      </c>
      <c r="R45" s="7"/>
      <c r="S45" s="7"/>
      <c r="T45" s="53">
        <v>3</v>
      </c>
      <c r="U45" s="53"/>
      <c r="V45" s="53">
        <v>1</v>
      </c>
      <c r="W45" s="4">
        <f t="shared" si="4"/>
        <v>24</v>
      </c>
      <c r="X45" s="4">
        <f t="shared" si="15"/>
        <v>7</v>
      </c>
      <c r="Y45" s="4">
        <f t="shared" si="14"/>
        <v>1</v>
      </c>
      <c r="Z45" s="27">
        <f t="shared" si="16"/>
        <v>0</v>
      </c>
    </row>
    <row r="46" spans="1:26" x14ac:dyDescent="0.2">
      <c r="A46" s="26">
        <v>45</v>
      </c>
      <c r="B46" s="51" t="s">
        <v>52</v>
      </c>
      <c r="C46" s="52" t="s">
        <v>63</v>
      </c>
      <c r="D46" s="4">
        <f t="shared" si="17"/>
        <v>30</v>
      </c>
      <c r="E46" s="53">
        <v>1</v>
      </c>
      <c r="F46" s="11">
        <v>16</v>
      </c>
      <c r="G46" s="7">
        <v>3</v>
      </c>
      <c r="H46" s="53"/>
      <c r="I46" s="7">
        <v>1</v>
      </c>
      <c r="J46" s="7"/>
      <c r="K46" s="7"/>
      <c r="L46" s="7"/>
      <c r="M46" s="7"/>
      <c r="N46" s="7"/>
      <c r="O46" s="53">
        <v>2</v>
      </c>
      <c r="P46" s="7">
        <v>1</v>
      </c>
      <c r="Q46" s="58">
        <v>3</v>
      </c>
      <c r="R46" s="7"/>
      <c r="S46" s="7"/>
      <c r="T46" s="53">
        <v>3</v>
      </c>
      <c r="U46" s="53"/>
      <c r="V46" s="53"/>
      <c r="W46" s="4">
        <f t="shared" si="4"/>
        <v>21</v>
      </c>
      <c r="X46" s="4">
        <f t="shared" si="15"/>
        <v>9</v>
      </c>
      <c r="Y46" s="4">
        <f t="shared" si="14"/>
        <v>0</v>
      </c>
      <c r="Z46" s="27">
        <f t="shared" si="16"/>
        <v>0</v>
      </c>
    </row>
    <row r="47" spans="1:26" ht="25.5" x14ac:dyDescent="0.2">
      <c r="A47" s="26">
        <v>46</v>
      </c>
      <c r="B47" s="51" t="s">
        <v>50</v>
      </c>
      <c r="C47" s="52" t="s">
        <v>64</v>
      </c>
      <c r="D47" s="4">
        <f t="shared" si="17"/>
        <v>22</v>
      </c>
      <c r="E47" s="53"/>
      <c r="F47" s="11">
        <v>11</v>
      </c>
      <c r="G47" s="7">
        <v>3</v>
      </c>
      <c r="H47" s="54"/>
      <c r="I47" s="7">
        <v>1</v>
      </c>
      <c r="J47" s="7"/>
      <c r="K47" s="7"/>
      <c r="L47" s="7"/>
      <c r="M47" s="7"/>
      <c r="N47" s="7"/>
      <c r="O47" s="53">
        <v>0</v>
      </c>
      <c r="P47" s="7">
        <v>1</v>
      </c>
      <c r="Q47" s="58">
        <v>3</v>
      </c>
      <c r="R47" s="7"/>
      <c r="S47" s="48"/>
      <c r="T47" s="53">
        <v>3</v>
      </c>
      <c r="U47" s="53"/>
      <c r="V47" s="53"/>
      <c r="W47" s="4">
        <f t="shared" si="4"/>
        <v>15</v>
      </c>
      <c r="X47" s="4">
        <f t="shared" si="15"/>
        <v>7</v>
      </c>
      <c r="Y47" s="4">
        <f t="shared" si="14"/>
        <v>0</v>
      </c>
      <c r="Z47" s="27">
        <f t="shared" si="16"/>
        <v>0</v>
      </c>
    </row>
    <row r="48" spans="1:26" x14ac:dyDescent="0.2">
      <c r="A48" s="26">
        <v>47</v>
      </c>
      <c r="B48" s="51" t="s">
        <v>52</v>
      </c>
      <c r="C48" s="52" t="s">
        <v>65</v>
      </c>
      <c r="D48" s="4">
        <f t="shared" si="17"/>
        <v>29</v>
      </c>
      <c r="E48" s="53">
        <v>1</v>
      </c>
      <c r="F48" s="11">
        <v>16</v>
      </c>
      <c r="G48" s="7">
        <v>3</v>
      </c>
      <c r="H48" s="53"/>
      <c r="I48" s="7">
        <v>1</v>
      </c>
      <c r="J48" s="7"/>
      <c r="K48" s="7"/>
      <c r="L48" s="7"/>
      <c r="M48" s="7"/>
      <c r="N48" s="7"/>
      <c r="O48" s="53">
        <v>0</v>
      </c>
      <c r="P48" s="7">
        <v>1</v>
      </c>
      <c r="Q48" s="58">
        <v>3</v>
      </c>
      <c r="R48" s="7"/>
      <c r="S48" s="7"/>
      <c r="T48" s="53">
        <v>3</v>
      </c>
      <c r="U48" s="53"/>
      <c r="V48" s="53">
        <v>1</v>
      </c>
      <c r="W48" s="4">
        <f t="shared" si="4"/>
        <v>21</v>
      </c>
      <c r="X48" s="4">
        <f t="shared" si="15"/>
        <v>7</v>
      </c>
      <c r="Y48" s="4">
        <f t="shared" si="14"/>
        <v>1</v>
      </c>
      <c r="Z48" s="27">
        <f t="shared" si="16"/>
        <v>0</v>
      </c>
    </row>
    <row r="49" spans="1:26" x14ac:dyDescent="0.2">
      <c r="A49" s="26">
        <v>48</v>
      </c>
      <c r="B49" s="51" t="s">
        <v>50</v>
      </c>
      <c r="C49" s="52" t="s">
        <v>66</v>
      </c>
      <c r="D49" s="4">
        <f t="shared" si="17"/>
        <v>24</v>
      </c>
      <c r="E49" s="53"/>
      <c r="F49" s="11">
        <v>14</v>
      </c>
      <c r="G49" s="7">
        <v>2</v>
      </c>
      <c r="H49" s="53"/>
      <c r="I49" s="7">
        <v>1</v>
      </c>
      <c r="J49" s="7"/>
      <c r="K49" s="7"/>
      <c r="L49" s="7"/>
      <c r="M49" s="7"/>
      <c r="N49" s="7"/>
      <c r="O49" s="53">
        <v>0</v>
      </c>
      <c r="P49" s="7">
        <v>1</v>
      </c>
      <c r="Q49" s="58">
        <v>3</v>
      </c>
      <c r="R49" s="7"/>
      <c r="S49" s="48"/>
      <c r="T49" s="53">
        <v>2</v>
      </c>
      <c r="U49" s="53"/>
      <c r="V49" s="53">
        <v>1</v>
      </c>
      <c r="W49" s="4">
        <f t="shared" si="4"/>
        <v>17</v>
      </c>
      <c r="X49" s="4">
        <f t="shared" si="15"/>
        <v>6</v>
      </c>
      <c r="Y49" s="4">
        <f t="shared" si="14"/>
        <v>1</v>
      </c>
      <c r="Z49" s="27">
        <f t="shared" si="16"/>
        <v>0</v>
      </c>
    </row>
    <row r="50" spans="1:26" x14ac:dyDescent="0.2">
      <c r="A50" s="26">
        <v>49</v>
      </c>
      <c r="B50" s="51" t="s">
        <v>52</v>
      </c>
      <c r="C50" s="52" t="s">
        <v>67</v>
      </c>
      <c r="D50" s="4">
        <f t="shared" si="17"/>
        <v>56</v>
      </c>
      <c r="E50" s="53"/>
      <c r="F50" s="11">
        <v>41</v>
      </c>
      <c r="G50" s="7">
        <v>4</v>
      </c>
      <c r="H50" s="53"/>
      <c r="I50" s="7">
        <v>2</v>
      </c>
      <c r="J50" s="7"/>
      <c r="K50" s="7"/>
      <c r="L50" s="7"/>
      <c r="M50" s="7"/>
      <c r="N50" s="7"/>
      <c r="O50" s="53">
        <v>0</v>
      </c>
      <c r="P50" s="7">
        <v>1</v>
      </c>
      <c r="Q50" s="58">
        <v>4</v>
      </c>
      <c r="R50" s="7"/>
      <c r="S50" s="7"/>
      <c r="T50" s="53">
        <v>3</v>
      </c>
      <c r="U50" s="53"/>
      <c r="V50" s="53">
        <v>1</v>
      </c>
      <c r="W50" s="4">
        <f t="shared" si="4"/>
        <v>47</v>
      </c>
      <c r="X50" s="4">
        <f t="shared" si="15"/>
        <v>8</v>
      </c>
      <c r="Y50" s="4">
        <f t="shared" si="14"/>
        <v>1</v>
      </c>
      <c r="Z50" s="27">
        <f t="shared" si="16"/>
        <v>0</v>
      </c>
    </row>
    <row r="51" spans="1:26" x14ac:dyDescent="0.2">
      <c r="A51" s="26">
        <v>50</v>
      </c>
      <c r="B51" s="51" t="s">
        <v>52</v>
      </c>
      <c r="C51" s="52" t="s">
        <v>35</v>
      </c>
      <c r="D51" s="4">
        <f t="shared" si="17"/>
        <v>56</v>
      </c>
      <c r="E51" s="53"/>
      <c r="F51" s="11">
        <v>40</v>
      </c>
      <c r="G51" s="7">
        <v>4</v>
      </c>
      <c r="H51" s="53"/>
      <c r="I51" s="7">
        <v>2</v>
      </c>
      <c r="J51" s="7"/>
      <c r="K51" s="7"/>
      <c r="L51" s="7"/>
      <c r="M51" s="7"/>
      <c r="N51" s="7"/>
      <c r="O51" s="53">
        <v>1</v>
      </c>
      <c r="P51" s="7">
        <v>1</v>
      </c>
      <c r="Q51" s="58">
        <v>4</v>
      </c>
      <c r="R51" s="7"/>
      <c r="S51" s="7"/>
      <c r="T51" s="53">
        <v>3</v>
      </c>
      <c r="U51" s="53">
        <v>1</v>
      </c>
      <c r="V51" s="53"/>
      <c r="W51" s="4">
        <f t="shared" si="4"/>
        <v>46</v>
      </c>
      <c r="X51" s="4">
        <f t="shared" si="15"/>
        <v>10</v>
      </c>
      <c r="Y51" s="4">
        <f t="shared" si="14"/>
        <v>0</v>
      </c>
      <c r="Z51" s="27">
        <f t="shared" si="16"/>
        <v>0</v>
      </c>
    </row>
    <row r="52" spans="1:26" x14ac:dyDescent="0.2">
      <c r="A52" s="26">
        <v>51</v>
      </c>
      <c r="B52" s="51" t="s">
        <v>57</v>
      </c>
      <c r="C52" s="52" t="s">
        <v>68</v>
      </c>
      <c r="D52" s="4">
        <f t="shared" si="17"/>
        <v>48</v>
      </c>
      <c r="E52" s="53"/>
      <c r="F52" s="11">
        <v>30</v>
      </c>
      <c r="G52" s="7">
        <v>5</v>
      </c>
      <c r="H52" s="53"/>
      <c r="I52" s="7">
        <v>2</v>
      </c>
      <c r="J52" s="7"/>
      <c r="K52" s="7"/>
      <c r="L52" s="7"/>
      <c r="M52" s="7"/>
      <c r="N52" s="7"/>
      <c r="O52" s="53">
        <v>2</v>
      </c>
      <c r="P52" s="7">
        <v>1</v>
      </c>
      <c r="Q52" s="58">
        <v>4</v>
      </c>
      <c r="R52" s="7"/>
      <c r="S52" s="7"/>
      <c r="T52" s="53">
        <v>3</v>
      </c>
      <c r="U52" s="53"/>
      <c r="V52" s="53">
        <v>1</v>
      </c>
      <c r="W52" s="4">
        <f t="shared" si="4"/>
        <v>37</v>
      </c>
      <c r="X52" s="4">
        <f t="shared" si="15"/>
        <v>10</v>
      </c>
      <c r="Y52" s="4">
        <f t="shared" si="14"/>
        <v>1</v>
      </c>
      <c r="Z52" s="27">
        <f t="shared" si="16"/>
        <v>0</v>
      </c>
    </row>
    <row r="53" spans="1:26" x14ac:dyDescent="0.2">
      <c r="A53" s="26">
        <v>52</v>
      </c>
      <c r="B53" s="51" t="s">
        <v>52</v>
      </c>
      <c r="C53" s="52" t="s">
        <v>69</v>
      </c>
      <c r="D53" s="4">
        <f t="shared" si="17"/>
        <v>19</v>
      </c>
      <c r="E53" s="53"/>
      <c r="F53" s="11">
        <v>10</v>
      </c>
      <c r="G53" s="7">
        <v>2</v>
      </c>
      <c r="H53" s="53"/>
      <c r="I53" s="7">
        <v>1</v>
      </c>
      <c r="J53" s="7"/>
      <c r="K53" s="7"/>
      <c r="L53" s="7"/>
      <c r="M53" s="7"/>
      <c r="N53" s="7"/>
      <c r="O53" s="53">
        <v>0</v>
      </c>
      <c r="P53" s="7">
        <v>1</v>
      </c>
      <c r="Q53" s="58">
        <v>3</v>
      </c>
      <c r="R53" s="7"/>
      <c r="S53" s="48"/>
      <c r="T53" s="53">
        <v>2</v>
      </c>
      <c r="U53" s="53"/>
      <c r="V53" s="53"/>
      <c r="W53" s="4">
        <f t="shared" si="4"/>
        <v>13</v>
      </c>
      <c r="X53" s="4">
        <f t="shared" si="15"/>
        <v>6</v>
      </c>
      <c r="Y53" s="4">
        <f t="shared" si="14"/>
        <v>0</v>
      </c>
      <c r="Z53" s="27">
        <f t="shared" si="16"/>
        <v>0</v>
      </c>
    </row>
    <row r="54" spans="1:26" x14ac:dyDescent="0.2">
      <c r="A54" s="26">
        <v>53</v>
      </c>
      <c r="B54" s="51" t="s">
        <v>52</v>
      </c>
      <c r="C54" s="52" t="s">
        <v>70</v>
      </c>
      <c r="D54" s="4">
        <f t="shared" si="17"/>
        <v>16</v>
      </c>
      <c r="E54" s="53"/>
      <c r="F54" s="11">
        <v>8</v>
      </c>
      <c r="G54" s="7">
        <v>1</v>
      </c>
      <c r="H54" s="53"/>
      <c r="I54" s="7">
        <v>1</v>
      </c>
      <c r="J54" s="7"/>
      <c r="K54" s="7"/>
      <c r="L54" s="7"/>
      <c r="M54" s="7"/>
      <c r="N54" s="7"/>
      <c r="O54" s="53">
        <v>0</v>
      </c>
      <c r="P54" s="7">
        <v>1</v>
      </c>
      <c r="Q54" s="58">
        <v>2</v>
      </c>
      <c r="R54" s="7"/>
      <c r="S54" s="7"/>
      <c r="T54" s="53">
        <v>2</v>
      </c>
      <c r="U54" s="53">
        <v>1</v>
      </c>
      <c r="V54" s="53"/>
      <c r="W54" s="4">
        <f t="shared" si="4"/>
        <v>10</v>
      </c>
      <c r="X54" s="4">
        <f t="shared" si="15"/>
        <v>6</v>
      </c>
      <c r="Y54" s="4">
        <f t="shared" si="14"/>
        <v>0</v>
      </c>
      <c r="Z54" s="27">
        <f t="shared" si="16"/>
        <v>0</v>
      </c>
    </row>
    <row r="55" spans="1:26" x14ac:dyDescent="0.2">
      <c r="A55" s="26">
        <v>54</v>
      </c>
      <c r="B55" s="51" t="s">
        <v>71</v>
      </c>
      <c r="C55" s="52" t="s">
        <v>72</v>
      </c>
      <c r="D55" s="4">
        <f t="shared" si="17"/>
        <v>29</v>
      </c>
      <c r="E55" s="53">
        <v>1</v>
      </c>
      <c r="F55" s="11">
        <v>14</v>
      </c>
      <c r="G55" s="7">
        <v>5</v>
      </c>
      <c r="H55" s="53"/>
      <c r="I55" s="7">
        <v>1</v>
      </c>
      <c r="J55" s="7"/>
      <c r="K55" s="7"/>
      <c r="L55" s="7"/>
      <c r="M55" s="7"/>
      <c r="N55" s="7"/>
      <c r="O55" s="53">
        <v>2</v>
      </c>
      <c r="P55" s="7">
        <v>1</v>
      </c>
      <c r="Q55" s="58">
        <v>2</v>
      </c>
      <c r="R55" s="7"/>
      <c r="S55" s="7"/>
      <c r="T55" s="53">
        <v>3</v>
      </c>
      <c r="U55" s="53"/>
      <c r="V55" s="53"/>
      <c r="W55" s="4">
        <f t="shared" si="4"/>
        <v>21</v>
      </c>
      <c r="X55" s="4">
        <f t="shared" si="15"/>
        <v>8</v>
      </c>
      <c r="Y55" s="4">
        <f t="shared" si="14"/>
        <v>0</v>
      </c>
      <c r="Z55" s="27">
        <f t="shared" si="16"/>
        <v>0</v>
      </c>
    </row>
    <row r="56" spans="1:26" x14ac:dyDescent="0.2">
      <c r="A56" s="26">
        <v>55</v>
      </c>
      <c r="B56" s="51" t="s">
        <v>52</v>
      </c>
      <c r="C56" s="52" t="s">
        <v>73</v>
      </c>
      <c r="D56" s="4">
        <f t="shared" si="17"/>
        <v>61</v>
      </c>
      <c r="E56" s="53"/>
      <c r="F56" s="11">
        <v>44</v>
      </c>
      <c r="G56" s="7">
        <v>4</v>
      </c>
      <c r="H56" s="53"/>
      <c r="I56" s="7">
        <v>2</v>
      </c>
      <c r="J56" s="7"/>
      <c r="K56" s="7"/>
      <c r="L56" s="7"/>
      <c r="M56" s="7"/>
      <c r="N56" s="7"/>
      <c r="O56" s="53">
        <v>2</v>
      </c>
      <c r="P56" s="7">
        <v>1</v>
      </c>
      <c r="Q56" s="58">
        <v>4</v>
      </c>
      <c r="R56" s="7"/>
      <c r="S56" s="7"/>
      <c r="T56" s="53">
        <v>3</v>
      </c>
      <c r="U56" s="53">
        <v>1</v>
      </c>
      <c r="V56" s="53"/>
      <c r="W56" s="4">
        <f t="shared" si="4"/>
        <v>50</v>
      </c>
      <c r="X56" s="4">
        <f t="shared" si="15"/>
        <v>11</v>
      </c>
      <c r="Y56" s="4">
        <f t="shared" si="14"/>
        <v>0</v>
      </c>
      <c r="Z56" s="27">
        <f t="shared" si="16"/>
        <v>0</v>
      </c>
    </row>
    <row r="57" spans="1:26" x14ac:dyDescent="0.2">
      <c r="A57" s="26">
        <v>56</v>
      </c>
      <c r="B57" s="51" t="s">
        <v>52</v>
      </c>
      <c r="C57" s="52" t="s">
        <v>74</v>
      </c>
      <c r="D57" s="4">
        <f t="shared" si="17"/>
        <v>21</v>
      </c>
      <c r="E57" s="53"/>
      <c r="F57" s="11">
        <v>12</v>
      </c>
      <c r="G57" s="7">
        <v>2</v>
      </c>
      <c r="H57" s="53"/>
      <c r="I57" s="7">
        <v>1</v>
      </c>
      <c r="J57" s="7"/>
      <c r="K57" s="7"/>
      <c r="L57" s="7"/>
      <c r="M57" s="7"/>
      <c r="N57" s="7"/>
      <c r="O57" s="53">
        <v>0</v>
      </c>
      <c r="P57" s="7">
        <v>1</v>
      </c>
      <c r="Q57" s="58">
        <v>2</v>
      </c>
      <c r="R57" s="7"/>
      <c r="S57" s="7"/>
      <c r="T57" s="53">
        <v>2</v>
      </c>
      <c r="U57" s="53">
        <v>1</v>
      </c>
      <c r="V57" s="53"/>
      <c r="W57" s="4">
        <f t="shared" si="4"/>
        <v>15</v>
      </c>
      <c r="X57" s="4">
        <f t="shared" si="15"/>
        <v>6</v>
      </c>
      <c r="Y57" s="4">
        <f t="shared" si="14"/>
        <v>0</v>
      </c>
      <c r="Z57" s="27">
        <f t="shared" si="16"/>
        <v>0</v>
      </c>
    </row>
    <row r="58" spans="1:26" ht="25.5" x14ac:dyDescent="0.2">
      <c r="A58" s="26">
        <v>57</v>
      </c>
      <c r="B58" s="51" t="s">
        <v>75</v>
      </c>
      <c r="C58" s="52" t="s">
        <v>76</v>
      </c>
      <c r="D58" s="4">
        <f t="shared" si="17"/>
        <v>28</v>
      </c>
      <c r="E58" s="53"/>
      <c r="F58" s="11">
        <v>11</v>
      </c>
      <c r="G58" s="7">
        <v>8</v>
      </c>
      <c r="H58" s="53"/>
      <c r="I58" s="7">
        <v>1</v>
      </c>
      <c r="J58" s="7"/>
      <c r="K58" s="7"/>
      <c r="L58" s="7"/>
      <c r="M58" s="7"/>
      <c r="N58" s="7"/>
      <c r="O58" s="53">
        <v>0</v>
      </c>
      <c r="P58" s="7">
        <v>1</v>
      </c>
      <c r="Q58" s="58">
        <v>4</v>
      </c>
      <c r="R58" s="7"/>
      <c r="S58" s="7"/>
      <c r="T58" s="53">
        <v>2</v>
      </c>
      <c r="U58" s="53">
        <v>1</v>
      </c>
      <c r="V58" s="53"/>
      <c r="W58" s="4">
        <f t="shared" si="4"/>
        <v>20</v>
      </c>
      <c r="X58" s="4">
        <f t="shared" si="15"/>
        <v>8</v>
      </c>
      <c r="Y58" s="4">
        <f t="shared" si="14"/>
        <v>0</v>
      </c>
      <c r="Z58" s="27">
        <f t="shared" si="16"/>
        <v>0</v>
      </c>
    </row>
    <row r="59" spans="1:26" x14ac:dyDescent="0.2">
      <c r="A59" s="26">
        <v>58</v>
      </c>
      <c r="B59" s="51" t="s">
        <v>52</v>
      </c>
      <c r="C59" s="52" t="s">
        <v>77</v>
      </c>
      <c r="D59" s="4">
        <f t="shared" si="17"/>
        <v>15</v>
      </c>
      <c r="E59" s="53"/>
      <c r="F59" s="11">
        <v>8</v>
      </c>
      <c r="G59" s="7">
        <v>1</v>
      </c>
      <c r="H59" s="53"/>
      <c r="I59" s="7">
        <v>1</v>
      </c>
      <c r="J59" s="7"/>
      <c r="K59" s="7"/>
      <c r="L59" s="7"/>
      <c r="M59" s="7"/>
      <c r="N59" s="7"/>
      <c r="O59" s="53">
        <v>0</v>
      </c>
      <c r="P59" s="7">
        <v>1</v>
      </c>
      <c r="Q59" s="58">
        <v>2</v>
      </c>
      <c r="R59" s="7"/>
      <c r="S59" s="7"/>
      <c r="T59" s="53">
        <v>2</v>
      </c>
      <c r="U59" s="53"/>
      <c r="V59" s="53"/>
      <c r="W59" s="4">
        <f t="shared" si="4"/>
        <v>10</v>
      </c>
      <c r="X59" s="4">
        <f t="shared" si="15"/>
        <v>5</v>
      </c>
      <c r="Y59" s="4">
        <f t="shared" si="14"/>
        <v>0</v>
      </c>
      <c r="Z59" s="27">
        <f t="shared" si="16"/>
        <v>0</v>
      </c>
    </row>
    <row r="60" spans="1:26" x14ac:dyDescent="0.2">
      <c r="A60" s="26">
        <v>59</v>
      </c>
      <c r="B60" s="51" t="s">
        <v>52</v>
      </c>
      <c r="C60" s="52" t="s">
        <v>28</v>
      </c>
      <c r="D60" s="4">
        <f t="shared" si="17"/>
        <v>34</v>
      </c>
      <c r="E60" s="53">
        <v>1</v>
      </c>
      <c r="F60" s="11">
        <v>22</v>
      </c>
      <c r="G60" s="7">
        <v>3</v>
      </c>
      <c r="H60" s="53"/>
      <c r="I60" s="7">
        <v>1</v>
      </c>
      <c r="J60" s="7"/>
      <c r="K60" s="7"/>
      <c r="L60" s="7"/>
      <c r="M60" s="7"/>
      <c r="N60" s="7"/>
      <c r="O60" s="53">
        <v>0</v>
      </c>
      <c r="P60" s="7">
        <v>1</v>
      </c>
      <c r="Q60" s="58">
        <v>3</v>
      </c>
      <c r="R60" s="7"/>
      <c r="S60" s="7"/>
      <c r="T60" s="53">
        <v>3</v>
      </c>
      <c r="U60" s="53"/>
      <c r="V60" s="53"/>
      <c r="W60" s="4">
        <f t="shared" si="4"/>
        <v>27</v>
      </c>
      <c r="X60" s="4">
        <f t="shared" si="15"/>
        <v>7</v>
      </c>
      <c r="Y60" s="4">
        <f t="shared" si="14"/>
        <v>0</v>
      </c>
      <c r="Z60" s="27">
        <f t="shared" si="16"/>
        <v>0</v>
      </c>
    </row>
    <row r="61" spans="1:26" x14ac:dyDescent="0.2">
      <c r="A61" s="26">
        <v>60</v>
      </c>
      <c r="B61" s="51" t="s">
        <v>50</v>
      </c>
      <c r="C61" s="52" t="s">
        <v>78</v>
      </c>
      <c r="D61" s="4">
        <f t="shared" si="17"/>
        <v>13</v>
      </c>
      <c r="E61" s="53"/>
      <c r="F61" s="11">
        <v>5</v>
      </c>
      <c r="G61" s="7">
        <v>2</v>
      </c>
      <c r="H61" s="54"/>
      <c r="I61" s="7">
        <v>1</v>
      </c>
      <c r="J61" s="7"/>
      <c r="K61" s="7"/>
      <c r="L61" s="7"/>
      <c r="M61" s="7"/>
      <c r="N61" s="7"/>
      <c r="O61" s="53">
        <v>0</v>
      </c>
      <c r="P61" s="7">
        <v>1</v>
      </c>
      <c r="Q61" s="58">
        <v>2</v>
      </c>
      <c r="R61" s="7"/>
      <c r="S61" s="7"/>
      <c r="T61" s="53">
        <v>2</v>
      </c>
      <c r="U61" s="53"/>
      <c r="V61" s="53"/>
      <c r="W61" s="4">
        <f t="shared" si="4"/>
        <v>8</v>
      </c>
      <c r="X61" s="4">
        <f t="shared" si="15"/>
        <v>5</v>
      </c>
      <c r="Y61" s="4">
        <f t="shared" si="14"/>
        <v>0</v>
      </c>
      <c r="Z61" s="27">
        <f t="shared" si="16"/>
        <v>0</v>
      </c>
    </row>
    <row r="62" spans="1:26" x14ac:dyDescent="0.2">
      <c r="A62" s="26">
        <v>61</v>
      </c>
      <c r="B62" s="51" t="s">
        <v>52</v>
      </c>
      <c r="C62" s="52" t="s">
        <v>79</v>
      </c>
      <c r="D62" s="4">
        <f t="shared" si="17"/>
        <v>19</v>
      </c>
      <c r="E62" s="53"/>
      <c r="F62" s="11">
        <v>10</v>
      </c>
      <c r="G62" s="7">
        <v>1</v>
      </c>
      <c r="H62" s="54"/>
      <c r="I62" s="7">
        <v>1</v>
      </c>
      <c r="J62" s="7"/>
      <c r="K62" s="7"/>
      <c r="L62" s="7"/>
      <c r="M62" s="7"/>
      <c r="N62" s="7"/>
      <c r="O62" s="53">
        <v>0</v>
      </c>
      <c r="P62" s="7">
        <v>1</v>
      </c>
      <c r="Q62" s="58">
        <v>3</v>
      </c>
      <c r="R62" s="7"/>
      <c r="S62" s="7"/>
      <c r="T62" s="53">
        <v>3</v>
      </c>
      <c r="U62" s="53"/>
      <c r="V62" s="53"/>
      <c r="W62" s="4">
        <f t="shared" si="4"/>
        <v>12</v>
      </c>
      <c r="X62" s="4">
        <f t="shared" si="15"/>
        <v>7</v>
      </c>
      <c r="Y62" s="4">
        <f t="shared" si="14"/>
        <v>0</v>
      </c>
      <c r="Z62" s="27">
        <f t="shared" si="16"/>
        <v>0</v>
      </c>
    </row>
    <row r="63" spans="1:26" x14ac:dyDescent="0.2">
      <c r="A63" s="26">
        <v>62</v>
      </c>
      <c r="B63" s="51" t="s">
        <v>52</v>
      </c>
      <c r="C63" s="52" t="s">
        <v>80</v>
      </c>
      <c r="D63" s="4">
        <f t="shared" si="17"/>
        <v>26</v>
      </c>
      <c r="E63" s="53"/>
      <c r="F63" s="11">
        <v>14</v>
      </c>
      <c r="G63" s="7">
        <v>3</v>
      </c>
      <c r="H63" s="54"/>
      <c r="I63" s="7">
        <v>1</v>
      </c>
      <c r="J63" s="7"/>
      <c r="K63" s="7"/>
      <c r="L63" s="7"/>
      <c r="M63" s="7"/>
      <c r="N63" s="7"/>
      <c r="O63" s="53">
        <v>1</v>
      </c>
      <c r="P63" s="7">
        <v>1</v>
      </c>
      <c r="Q63" s="58">
        <v>3</v>
      </c>
      <c r="R63" s="7"/>
      <c r="S63" s="7"/>
      <c r="T63" s="53">
        <v>3</v>
      </c>
      <c r="U63" s="53"/>
      <c r="V63" s="53"/>
      <c r="W63" s="4">
        <f t="shared" si="4"/>
        <v>18</v>
      </c>
      <c r="X63" s="4">
        <f t="shared" si="15"/>
        <v>8</v>
      </c>
      <c r="Y63" s="4">
        <f t="shared" si="14"/>
        <v>0</v>
      </c>
      <c r="Z63" s="27">
        <f t="shared" si="16"/>
        <v>0</v>
      </c>
    </row>
    <row r="64" spans="1:26" x14ac:dyDescent="0.2">
      <c r="A64" s="26">
        <v>63</v>
      </c>
      <c r="B64" s="51" t="s">
        <v>81</v>
      </c>
      <c r="C64" s="52" t="s">
        <v>82</v>
      </c>
      <c r="D64" s="4">
        <f t="shared" si="17"/>
        <v>10</v>
      </c>
      <c r="E64" s="53"/>
      <c r="F64" s="7"/>
      <c r="G64" s="7">
        <v>3</v>
      </c>
      <c r="H64" s="54"/>
      <c r="I64" s="7">
        <v>1</v>
      </c>
      <c r="J64" s="7"/>
      <c r="K64" s="7"/>
      <c r="L64" s="7"/>
      <c r="M64" s="7"/>
      <c r="N64" s="7"/>
      <c r="O64" s="53">
        <v>1</v>
      </c>
      <c r="P64" s="7">
        <v>1</v>
      </c>
      <c r="Q64" s="58">
        <v>2</v>
      </c>
      <c r="R64" s="7"/>
      <c r="S64" s="7"/>
      <c r="T64" s="53">
        <v>1</v>
      </c>
      <c r="U64" s="53"/>
      <c r="V64" s="53">
        <v>1</v>
      </c>
      <c r="W64" s="4">
        <f t="shared" si="4"/>
        <v>4</v>
      </c>
      <c r="X64" s="4">
        <f t="shared" si="15"/>
        <v>5</v>
      </c>
      <c r="Y64" s="4">
        <f t="shared" si="14"/>
        <v>1</v>
      </c>
      <c r="Z64" s="27">
        <f t="shared" si="16"/>
        <v>0</v>
      </c>
    </row>
    <row r="65" spans="1:26" x14ac:dyDescent="0.2">
      <c r="A65" s="26">
        <v>64</v>
      </c>
      <c r="B65" s="51" t="s">
        <v>83</v>
      </c>
      <c r="C65" s="52" t="s">
        <v>84</v>
      </c>
      <c r="D65" s="4">
        <f t="shared" si="17"/>
        <v>12</v>
      </c>
      <c r="E65" s="53">
        <v>1</v>
      </c>
      <c r="F65" s="7"/>
      <c r="G65" s="7">
        <v>4</v>
      </c>
      <c r="H65" s="53"/>
      <c r="I65" s="7">
        <v>1</v>
      </c>
      <c r="J65" s="7"/>
      <c r="K65" s="7"/>
      <c r="L65" s="7"/>
      <c r="M65" s="7"/>
      <c r="N65" s="7"/>
      <c r="O65" s="53">
        <v>1</v>
      </c>
      <c r="P65" s="7">
        <v>1</v>
      </c>
      <c r="Q65" s="58">
        <v>2</v>
      </c>
      <c r="R65" s="7"/>
      <c r="S65" s="7"/>
      <c r="T65" s="53">
        <v>1</v>
      </c>
      <c r="U65" s="53"/>
      <c r="V65" s="53">
        <v>1</v>
      </c>
      <c r="W65" s="4">
        <f t="shared" si="4"/>
        <v>6</v>
      </c>
      <c r="X65" s="4">
        <f t="shared" si="15"/>
        <v>5</v>
      </c>
      <c r="Y65" s="4">
        <f t="shared" si="14"/>
        <v>1</v>
      </c>
      <c r="Z65" s="27">
        <f t="shared" si="16"/>
        <v>0</v>
      </c>
    </row>
    <row r="66" spans="1:26" x14ac:dyDescent="0.2">
      <c r="A66" s="26">
        <v>65</v>
      </c>
      <c r="B66" s="51" t="s">
        <v>85</v>
      </c>
      <c r="C66" s="52" t="s">
        <v>35</v>
      </c>
      <c r="D66" s="4">
        <f t="shared" si="17"/>
        <v>10</v>
      </c>
      <c r="E66" s="53">
        <v>1</v>
      </c>
      <c r="F66" s="7"/>
      <c r="G66" s="7">
        <v>3</v>
      </c>
      <c r="H66" s="53"/>
      <c r="I66" s="7">
        <v>1</v>
      </c>
      <c r="J66" s="7"/>
      <c r="K66" s="7"/>
      <c r="L66" s="7"/>
      <c r="M66" s="7"/>
      <c r="N66" s="7"/>
      <c r="O66" s="53">
        <v>0</v>
      </c>
      <c r="P66" s="7">
        <v>1</v>
      </c>
      <c r="Q66" s="58">
        <v>2</v>
      </c>
      <c r="R66" s="7"/>
      <c r="S66" s="7"/>
      <c r="T66" s="53">
        <v>1</v>
      </c>
      <c r="U66" s="53"/>
      <c r="V66" s="53">
        <v>1</v>
      </c>
      <c r="W66" s="4">
        <f t="shared" si="4"/>
        <v>5</v>
      </c>
      <c r="X66" s="4">
        <f t="shared" si="15"/>
        <v>4</v>
      </c>
      <c r="Y66" s="4">
        <f t="shared" si="14"/>
        <v>1</v>
      </c>
      <c r="Z66" s="27">
        <f t="shared" ref="Z66:Z87" si="18">D66-W66-X66-Y66</f>
        <v>0</v>
      </c>
    </row>
    <row r="67" spans="1:26" x14ac:dyDescent="0.2">
      <c r="A67" s="26">
        <v>66</v>
      </c>
      <c r="B67" s="51" t="s">
        <v>81</v>
      </c>
      <c r="C67" s="52" t="s">
        <v>74</v>
      </c>
      <c r="D67" s="4">
        <f t="shared" si="17"/>
        <v>9</v>
      </c>
      <c r="E67" s="53">
        <v>1</v>
      </c>
      <c r="F67" s="7"/>
      <c r="G67" s="7">
        <v>2</v>
      </c>
      <c r="H67" s="53"/>
      <c r="I67" s="7">
        <v>1</v>
      </c>
      <c r="J67" s="7"/>
      <c r="K67" s="7"/>
      <c r="L67" s="7"/>
      <c r="M67" s="7"/>
      <c r="N67" s="7"/>
      <c r="O67" s="53">
        <v>0</v>
      </c>
      <c r="P67" s="7">
        <v>1</v>
      </c>
      <c r="Q67" s="58">
        <v>2</v>
      </c>
      <c r="R67" s="7"/>
      <c r="S67" s="7"/>
      <c r="T67" s="53">
        <v>1</v>
      </c>
      <c r="U67" s="53"/>
      <c r="V67" s="53">
        <v>1</v>
      </c>
      <c r="W67" s="4">
        <f t="shared" ref="W67:W130" si="19">SUM(E67:I67)+SUM(K67:N67)</f>
        <v>4</v>
      </c>
      <c r="X67" s="4">
        <f t="shared" si="15"/>
        <v>4</v>
      </c>
      <c r="Y67" s="4">
        <f t="shared" si="14"/>
        <v>1</v>
      </c>
      <c r="Z67" s="27">
        <f t="shared" si="18"/>
        <v>0</v>
      </c>
    </row>
    <row r="68" spans="1:26" x14ac:dyDescent="0.2">
      <c r="A68" s="26">
        <v>67</v>
      </c>
      <c r="B68" s="51" t="s">
        <v>81</v>
      </c>
      <c r="C68" s="52" t="s">
        <v>86</v>
      </c>
      <c r="D68" s="4">
        <f t="shared" si="17"/>
        <v>10</v>
      </c>
      <c r="E68" s="53"/>
      <c r="F68" s="7"/>
      <c r="G68" s="7">
        <v>3</v>
      </c>
      <c r="H68" s="53"/>
      <c r="I68" s="7">
        <v>1</v>
      </c>
      <c r="J68" s="7"/>
      <c r="K68" s="7"/>
      <c r="L68" s="7"/>
      <c r="M68" s="7"/>
      <c r="N68" s="7"/>
      <c r="O68" s="53">
        <v>1</v>
      </c>
      <c r="P68" s="7">
        <v>1</v>
      </c>
      <c r="Q68" s="58">
        <v>2</v>
      </c>
      <c r="R68" s="7"/>
      <c r="S68" s="7"/>
      <c r="T68" s="53">
        <v>1</v>
      </c>
      <c r="U68" s="53"/>
      <c r="V68" s="53">
        <v>1</v>
      </c>
      <c r="W68" s="4">
        <f t="shared" si="19"/>
        <v>4</v>
      </c>
      <c r="X68" s="4">
        <f t="shared" si="15"/>
        <v>5</v>
      </c>
      <c r="Y68" s="4">
        <f t="shared" si="14"/>
        <v>1</v>
      </c>
      <c r="Z68" s="27">
        <f t="shared" si="18"/>
        <v>0</v>
      </c>
    </row>
    <row r="69" spans="1:26" x14ac:dyDescent="0.2">
      <c r="A69" s="26">
        <v>68</v>
      </c>
      <c r="B69" s="51" t="s">
        <v>83</v>
      </c>
      <c r="C69" s="52" t="s">
        <v>87</v>
      </c>
      <c r="D69" s="4">
        <f t="shared" si="17"/>
        <v>9</v>
      </c>
      <c r="E69" s="53"/>
      <c r="F69" s="7"/>
      <c r="G69" s="7">
        <v>3</v>
      </c>
      <c r="H69" s="53"/>
      <c r="I69" s="7">
        <v>1</v>
      </c>
      <c r="J69" s="7"/>
      <c r="K69" s="7"/>
      <c r="L69" s="7"/>
      <c r="M69" s="7"/>
      <c r="N69" s="7"/>
      <c r="O69" s="53">
        <v>0</v>
      </c>
      <c r="P69" s="7">
        <v>1</v>
      </c>
      <c r="Q69" s="58">
        <v>2</v>
      </c>
      <c r="R69" s="7"/>
      <c r="S69" s="7"/>
      <c r="T69" s="53">
        <v>1</v>
      </c>
      <c r="U69" s="53"/>
      <c r="V69" s="53">
        <v>1</v>
      </c>
      <c r="W69" s="4">
        <f t="shared" si="19"/>
        <v>4</v>
      </c>
      <c r="X69" s="4">
        <f t="shared" si="15"/>
        <v>4</v>
      </c>
      <c r="Y69" s="4">
        <f t="shared" si="14"/>
        <v>1</v>
      </c>
      <c r="Z69" s="27">
        <f t="shared" si="18"/>
        <v>0</v>
      </c>
    </row>
    <row r="70" spans="1:26" x14ac:dyDescent="0.2">
      <c r="A70" s="26">
        <f>SUM(A69)+1</f>
        <v>69</v>
      </c>
      <c r="B70" s="51" t="s">
        <v>171</v>
      </c>
      <c r="C70" s="52" t="s">
        <v>31</v>
      </c>
      <c r="D70" s="4">
        <f t="shared" si="17"/>
        <v>14</v>
      </c>
      <c r="E70" s="53">
        <v>1</v>
      </c>
      <c r="F70" s="7"/>
      <c r="G70" s="7">
        <v>6</v>
      </c>
      <c r="H70" s="53"/>
      <c r="I70" s="7">
        <v>1</v>
      </c>
      <c r="J70" s="7"/>
      <c r="K70" s="7"/>
      <c r="L70" s="7"/>
      <c r="M70" s="7"/>
      <c r="N70" s="7"/>
      <c r="O70" s="53">
        <v>1</v>
      </c>
      <c r="P70" s="7">
        <v>1</v>
      </c>
      <c r="Q70" s="58">
        <v>2</v>
      </c>
      <c r="R70" s="7"/>
      <c r="S70" s="7"/>
      <c r="T70" s="53">
        <v>1</v>
      </c>
      <c r="U70" s="53"/>
      <c r="V70" s="53">
        <v>1</v>
      </c>
      <c r="W70" s="4">
        <f t="shared" si="19"/>
        <v>8</v>
      </c>
      <c r="X70" s="4">
        <f t="shared" ref="X70" si="20">SUM(O70:U70)</f>
        <v>5</v>
      </c>
      <c r="Y70" s="4">
        <f t="shared" ref="Y70" si="21">SUM(V70)</f>
        <v>1</v>
      </c>
      <c r="Z70" s="27"/>
    </row>
    <row r="71" spans="1:26" x14ac:dyDescent="0.2">
      <c r="A71" s="26">
        <f t="shared" ref="A71:A134" si="22">SUM(A70)+1</f>
        <v>70</v>
      </c>
      <c r="B71" s="51" t="s">
        <v>88</v>
      </c>
      <c r="C71" s="52" t="s">
        <v>37</v>
      </c>
      <c r="D71" s="4">
        <f t="shared" ref="D71:D102" si="23">SUM(E71:V71)</f>
        <v>14</v>
      </c>
      <c r="E71" s="53">
        <v>1</v>
      </c>
      <c r="F71" s="7"/>
      <c r="G71" s="7">
        <v>5</v>
      </c>
      <c r="H71" s="53"/>
      <c r="I71" s="7">
        <v>1</v>
      </c>
      <c r="J71" s="7"/>
      <c r="K71" s="7"/>
      <c r="L71" s="7"/>
      <c r="M71" s="7"/>
      <c r="N71" s="7"/>
      <c r="O71" s="53">
        <v>2</v>
      </c>
      <c r="P71" s="7">
        <v>1</v>
      </c>
      <c r="Q71" s="58">
        <v>2</v>
      </c>
      <c r="R71" s="7"/>
      <c r="S71" s="7"/>
      <c r="T71" s="53">
        <v>1</v>
      </c>
      <c r="U71" s="53"/>
      <c r="V71" s="53">
        <v>1</v>
      </c>
      <c r="W71" s="4">
        <f t="shared" si="19"/>
        <v>7</v>
      </c>
      <c r="X71" s="4">
        <f t="shared" si="15"/>
        <v>6</v>
      </c>
      <c r="Y71" s="4">
        <f t="shared" ref="Y71:Y134" si="24">SUM(V71)</f>
        <v>1</v>
      </c>
      <c r="Z71" s="27">
        <f t="shared" si="18"/>
        <v>0</v>
      </c>
    </row>
    <row r="72" spans="1:26" x14ac:dyDescent="0.2">
      <c r="A72" s="26">
        <f t="shared" si="22"/>
        <v>71</v>
      </c>
      <c r="B72" s="51" t="s">
        <v>89</v>
      </c>
      <c r="C72" s="52" t="s">
        <v>90</v>
      </c>
      <c r="D72" s="4">
        <f t="shared" si="23"/>
        <v>12</v>
      </c>
      <c r="E72" s="53"/>
      <c r="F72" s="7"/>
      <c r="G72" s="7">
        <v>3</v>
      </c>
      <c r="H72" s="53"/>
      <c r="I72" s="7">
        <v>1</v>
      </c>
      <c r="J72" s="7"/>
      <c r="K72" s="7"/>
      <c r="L72" s="7"/>
      <c r="M72" s="7"/>
      <c r="N72" s="7"/>
      <c r="O72" s="53">
        <v>3</v>
      </c>
      <c r="P72" s="7">
        <v>1</v>
      </c>
      <c r="Q72" s="58">
        <v>2</v>
      </c>
      <c r="R72" s="7"/>
      <c r="S72" s="7"/>
      <c r="T72" s="53">
        <v>1</v>
      </c>
      <c r="U72" s="53"/>
      <c r="V72" s="53">
        <v>1</v>
      </c>
      <c r="W72" s="4">
        <f t="shared" si="19"/>
        <v>4</v>
      </c>
      <c r="X72" s="4">
        <f t="shared" ref="X72:X135" si="25">SUM(O72:U72)</f>
        <v>7</v>
      </c>
      <c r="Y72" s="4">
        <f t="shared" si="24"/>
        <v>1</v>
      </c>
      <c r="Z72" s="27">
        <f t="shared" si="18"/>
        <v>0</v>
      </c>
    </row>
    <row r="73" spans="1:26" x14ac:dyDescent="0.2">
      <c r="A73" s="26">
        <f t="shared" si="22"/>
        <v>72</v>
      </c>
      <c r="B73" s="51" t="s">
        <v>91</v>
      </c>
      <c r="C73" s="52" t="s">
        <v>28</v>
      </c>
      <c r="D73" s="4">
        <f t="shared" si="23"/>
        <v>99</v>
      </c>
      <c r="E73" s="53"/>
      <c r="F73" s="7">
        <v>62</v>
      </c>
      <c r="G73" s="7">
        <v>13</v>
      </c>
      <c r="H73" s="7">
        <v>4</v>
      </c>
      <c r="I73" s="7">
        <v>5</v>
      </c>
      <c r="J73" s="48"/>
      <c r="K73" s="7"/>
      <c r="L73" s="7"/>
      <c r="M73" s="7"/>
      <c r="N73" s="7"/>
      <c r="O73" s="53"/>
      <c r="P73" s="7">
        <v>4</v>
      </c>
      <c r="Q73" s="58">
        <v>7</v>
      </c>
      <c r="R73" s="7"/>
      <c r="S73" s="7">
        <v>2</v>
      </c>
      <c r="T73" s="53">
        <v>2</v>
      </c>
      <c r="U73" s="53"/>
      <c r="V73" s="53"/>
      <c r="W73" s="4">
        <f t="shared" si="19"/>
        <v>84</v>
      </c>
      <c r="X73" s="4">
        <f t="shared" si="25"/>
        <v>15</v>
      </c>
      <c r="Y73" s="4">
        <f t="shared" si="24"/>
        <v>0</v>
      </c>
      <c r="Z73" s="27">
        <f t="shared" si="18"/>
        <v>0</v>
      </c>
    </row>
    <row r="74" spans="1:26" x14ac:dyDescent="0.2">
      <c r="A74" s="26">
        <f t="shared" si="22"/>
        <v>73</v>
      </c>
      <c r="B74" s="51" t="s">
        <v>91</v>
      </c>
      <c r="C74" s="52" t="s">
        <v>29</v>
      </c>
      <c r="D74" s="4">
        <f t="shared" si="23"/>
        <v>123</v>
      </c>
      <c r="E74" s="53"/>
      <c r="F74" s="7">
        <v>80</v>
      </c>
      <c r="G74" s="7">
        <v>18</v>
      </c>
      <c r="H74" s="7">
        <v>4</v>
      </c>
      <c r="I74" s="7">
        <v>5</v>
      </c>
      <c r="J74" s="48"/>
      <c r="K74" s="7"/>
      <c r="L74" s="7"/>
      <c r="M74" s="7"/>
      <c r="N74" s="7"/>
      <c r="O74" s="53"/>
      <c r="P74" s="7">
        <v>4</v>
      </c>
      <c r="Q74" s="58">
        <v>7</v>
      </c>
      <c r="R74" s="7"/>
      <c r="S74" s="7">
        <v>2</v>
      </c>
      <c r="T74" s="53">
        <v>2</v>
      </c>
      <c r="U74" s="53"/>
      <c r="V74" s="58">
        <v>1</v>
      </c>
      <c r="W74" s="4">
        <f t="shared" si="19"/>
        <v>107</v>
      </c>
      <c r="X74" s="4">
        <f t="shared" si="25"/>
        <v>15</v>
      </c>
      <c r="Y74" s="4">
        <f t="shared" si="24"/>
        <v>1</v>
      </c>
      <c r="Z74" s="27">
        <f t="shared" si="18"/>
        <v>0</v>
      </c>
    </row>
    <row r="75" spans="1:26" x14ac:dyDescent="0.2">
      <c r="A75" s="26">
        <f t="shared" si="22"/>
        <v>74</v>
      </c>
      <c r="B75" s="51" t="s">
        <v>91</v>
      </c>
      <c r="C75" s="52" t="s">
        <v>30</v>
      </c>
      <c r="D75" s="4">
        <f t="shared" si="23"/>
        <v>67</v>
      </c>
      <c r="E75" s="53"/>
      <c r="F75" s="7">
        <v>37</v>
      </c>
      <c r="G75" s="7">
        <v>7</v>
      </c>
      <c r="H75" s="7">
        <v>4</v>
      </c>
      <c r="I75" s="7">
        <v>5</v>
      </c>
      <c r="J75" s="48"/>
      <c r="K75" s="7"/>
      <c r="L75" s="7"/>
      <c r="M75" s="7"/>
      <c r="N75" s="7"/>
      <c r="O75" s="53"/>
      <c r="P75" s="7">
        <v>4</v>
      </c>
      <c r="Q75" s="58">
        <v>6</v>
      </c>
      <c r="R75" s="7"/>
      <c r="S75" s="7">
        <v>2</v>
      </c>
      <c r="T75" s="53">
        <v>2</v>
      </c>
      <c r="U75" s="53"/>
      <c r="V75" s="58"/>
      <c r="W75" s="4">
        <f t="shared" si="19"/>
        <v>53</v>
      </c>
      <c r="X75" s="4">
        <f t="shared" si="25"/>
        <v>14</v>
      </c>
      <c r="Y75" s="4">
        <f t="shared" si="24"/>
        <v>0</v>
      </c>
      <c r="Z75" s="27">
        <f t="shared" si="18"/>
        <v>0</v>
      </c>
    </row>
    <row r="76" spans="1:26" x14ac:dyDescent="0.2">
      <c r="A76" s="26">
        <f t="shared" si="22"/>
        <v>75</v>
      </c>
      <c r="B76" s="51" t="s">
        <v>91</v>
      </c>
      <c r="C76" s="52" t="s">
        <v>31</v>
      </c>
      <c r="D76" s="4">
        <f t="shared" si="23"/>
        <v>77</v>
      </c>
      <c r="E76" s="53"/>
      <c r="F76" s="7">
        <v>44</v>
      </c>
      <c r="G76" s="7">
        <v>10</v>
      </c>
      <c r="H76" s="7">
        <v>4</v>
      </c>
      <c r="I76" s="7">
        <v>5</v>
      </c>
      <c r="J76" s="48"/>
      <c r="K76" s="7"/>
      <c r="L76" s="7"/>
      <c r="M76" s="7"/>
      <c r="N76" s="7"/>
      <c r="O76" s="53"/>
      <c r="P76" s="7">
        <v>4</v>
      </c>
      <c r="Q76" s="58">
        <v>6</v>
      </c>
      <c r="R76" s="7"/>
      <c r="S76" s="7">
        <v>2</v>
      </c>
      <c r="T76" s="53">
        <v>2</v>
      </c>
      <c r="U76" s="53"/>
      <c r="V76" s="58"/>
      <c r="W76" s="4">
        <f t="shared" si="19"/>
        <v>63</v>
      </c>
      <c r="X76" s="4">
        <f t="shared" si="25"/>
        <v>14</v>
      </c>
      <c r="Y76" s="4">
        <f t="shared" si="24"/>
        <v>0</v>
      </c>
      <c r="Z76" s="27">
        <f t="shared" si="18"/>
        <v>0</v>
      </c>
    </row>
    <row r="77" spans="1:26" x14ac:dyDescent="0.2">
      <c r="A77" s="26">
        <f t="shared" si="22"/>
        <v>76</v>
      </c>
      <c r="B77" s="51" t="s">
        <v>91</v>
      </c>
      <c r="C77" s="52" t="s">
        <v>32</v>
      </c>
      <c r="D77" s="4">
        <f t="shared" si="23"/>
        <v>77</v>
      </c>
      <c r="E77" s="53"/>
      <c r="F77" s="7">
        <v>44</v>
      </c>
      <c r="G77" s="7">
        <v>10</v>
      </c>
      <c r="H77" s="7">
        <v>4</v>
      </c>
      <c r="I77" s="7">
        <v>5</v>
      </c>
      <c r="J77" s="48"/>
      <c r="K77" s="7"/>
      <c r="L77" s="7"/>
      <c r="M77" s="7"/>
      <c r="N77" s="7"/>
      <c r="O77" s="53"/>
      <c r="P77" s="7">
        <v>4</v>
      </c>
      <c r="Q77" s="58">
        <v>6</v>
      </c>
      <c r="R77" s="7"/>
      <c r="S77" s="7">
        <v>2</v>
      </c>
      <c r="T77" s="53">
        <v>2</v>
      </c>
      <c r="U77" s="53"/>
      <c r="V77" s="58"/>
      <c r="W77" s="4">
        <f t="shared" si="19"/>
        <v>63</v>
      </c>
      <c r="X77" s="4">
        <f t="shared" si="25"/>
        <v>14</v>
      </c>
      <c r="Y77" s="4">
        <f t="shared" si="24"/>
        <v>0</v>
      </c>
      <c r="Z77" s="27">
        <f t="shared" si="18"/>
        <v>0</v>
      </c>
    </row>
    <row r="78" spans="1:26" x14ac:dyDescent="0.2">
      <c r="A78" s="26">
        <f t="shared" si="22"/>
        <v>77</v>
      </c>
      <c r="B78" s="51" t="s">
        <v>91</v>
      </c>
      <c r="C78" s="52" t="s">
        <v>33</v>
      </c>
      <c r="D78" s="4">
        <f t="shared" si="23"/>
        <v>106</v>
      </c>
      <c r="E78" s="53"/>
      <c r="F78" s="7">
        <v>65</v>
      </c>
      <c r="G78" s="7">
        <v>16</v>
      </c>
      <c r="H78" s="7">
        <v>4</v>
      </c>
      <c r="I78" s="7">
        <v>5</v>
      </c>
      <c r="J78" s="48"/>
      <c r="K78" s="7"/>
      <c r="L78" s="7"/>
      <c r="M78" s="7"/>
      <c r="N78" s="7"/>
      <c r="O78" s="53"/>
      <c r="P78" s="7">
        <v>4</v>
      </c>
      <c r="Q78" s="58">
        <v>7</v>
      </c>
      <c r="R78" s="7"/>
      <c r="S78" s="7">
        <v>2</v>
      </c>
      <c r="T78" s="53">
        <v>2</v>
      </c>
      <c r="U78" s="53"/>
      <c r="V78" s="58">
        <v>1</v>
      </c>
      <c r="W78" s="4">
        <f t="shared" si="19"/>
        <v>90</v>
      </c>
      <c r="X78" s="4">
        <f t="shared" si="25"/>
        <v>15</v>
      </c>
      <c r="Y78" s="4">
        <f t="shared" si="24"/>
        <v>1</v>
      </c>
      <c r="Z78" s="27">
        <f t="shared" si="18"/>
        <v>0</v>
      </c>
    </row>
    <row r="79" spans="1:26" x14ac:dyDescent="0.2">
      <c r="A79" s="26">
        <f t="shared" si="22"/>
        <v>78</v>
      </c>
      <c r="B79" s="51" t="s">
        <v>91</v>
      </c>
      <c r="C79" s="52" t="s">
        <v>34</v>
      </c>
      <c r="D79" s="4">
        <f t="shared" si="23"/>
        <v>71</v>
      </c>
      <c r="E79" s="53"/>
      <c r="F79" s="7">
        <v>42</v>
      </c>
      <c r="G79" s="7">
        <v>9</v>
      </c>
      <c r="H79" s="7">
        <v>3</v>
      </c>
      <c r="I79" s="7">
        <v>4</v>
      </c>
      <c r="J79" s="48"/>
      <c r="K79" s="7"/>
      <c r="L79" s="7"/>
      <c r="M79" s="7"/>
      <c r="N79" s="7"/>
      <c r="O79" s="53"/>
      <c r="P79" s="7">
        <v>3</v>
      </c>
      <c r="Q79" s="58">
        <v>5</v>
      </c>
      <c r="R79" s="7"/>
      <c r="S79" s="7">
        <v>2</v>
      </c>
      <c r="T79" s="53">
        <v>2</v>
      </c>
      <c r="U79" s="53"/>
      <c r="V79" s="58">
        <v>1</v>
      </c>
      <c r="W79" s="4">
        <f t="shared" si="19"/>
        <v>58</v>
      </c>
      <c r="X79" s="4">
        <f t="shared" si="25"/>
        <v>12</v>
      </c>
      <c r="Y79" s="4">
        <f t="shared" si="24"/>
        <v>1</v>
      </c>
      <c r="Z79" s="27">
        <f t="shared" si="18"/>
        <v>0</v>
      </c>
    </row>
    <row r="80" spans="1:26" x14ac:dyDescent="0.2">
      <c r="A80" s="26">
        <f t="shared" si="22"/>
        <v>79</v>
      </c>
      <c r="B80" s="51" t="s">
        <v>91</v>
      </c>
      <c r="C80" s="52" t="s">
        <v>35</v>
      </c>
      <c r="D80" s="4">
        <f t="shared" si="23"/>
        <v>106</v>
      </c>
      <c r="E80" s="53"/>
      <c r="F80" s="7">
        <v>65</v>
      </c>
      <c r="G80" s="7">
        <v>16</v>
      </c>
      <c r="H80" s="7">
        <v>4</v>
      </c>
      <c r="I80" s="7">
        <v>5</v>
      </c>
      <c r="J80" s="48"/>
      <c r="K80" s="7"/>
      <c r="L80" s="7"/>
      <c r="M80" s="7"/>
      <c r="N80" s="7"/>
      <c r="O80" s="53"/>
      <c r="P80" s="7">
        <v>4</v>
      </c>
      <c r="Q80" s="58">
        <v>7</v>
      </c>
      <c r="R80" s="7"/>
      <c r="S80" s="7">
        <v>2</v>
      </c>
      <c r="T80" s="53">
        <v>2</v>
      </c>
      <c r="U80" s="53"/>
      <c r="V80" s="58">
        <v>1</v>
      </c>
      <c r="W80" s="4">
        <f t="shared" si="19"/>
        <v>90</v>
      </c>
      <c r="X80" s="4">
        <f t="shared" si="25"/>
        <v>15</v>
      </c>
      <c r="Y80" s="4">
        <f t="shared" si="24"/>
        <v>1</v>
      </c>
      <c r="Z80" s="27">
        <f t="shared" si="18"/>
        <v>0</v>
      </c>
    </row>
    <row r="81" spans="1:26" x14ac:dyDescent="0.2">
      <c r="A81" s="26">
        <f t="shared" si="22"/>
        <v>80</v>
      </c>
      <c r="B81" s="51" t="s">
        <v>91</v>
      </c>
      <c r="C81" s="52" t="s">
        <v>36</v>
      </c>
      <c r="D81" s="4">
        <f t="shared" si="23"/>
        <v>73</v>
      </c>
      <c r="E81" s="53"/>
      <c r="F81" s="7">
        <v>39</v>
      </c>
      <c r="G81" s="7">
        <v>10</v>
      </c>
      <c r="H81" s="7">
        <v>4</v>
      </c>
      <c r="I81" s="7">
        <v>5</v>
      </c>
      <c r="J81" s="48"/>
      <c r="K81" s="7"/>
      <c r="L81" s="7"/>
      <c r="M81" s="7"/>
      <c r="N81" s="7"/>
      <c r="O81" s="53"/>
      <c r="P81" s="7">
        <v>4</v>
      </c>
      <c r="Q81" s="58">
        <v>7</v>
      </c>
      <c r="R81" s="7"/>
      <c r="S81" s="7">
        <v>2</v>
      </c>
      <c r="T81" s="53">
        <v>2</v>
      </c>
      <c r="U81" s="53"/>
      <c r="V81" s="58"/>
      <c r="W81" s="4">
        <f t="shared" si="19"/>
        <v>58</v>
      </c>
      <c r="X81" s="4">
        <f t="shared" si="25"/>
        <v>15</v>
      </c>
      <c r="Y81" s="4">
        <f t="shared" si="24"/>
        <v>0</v>
      </c>
      <c r="Z81" s="27">
        <f t="shared" si="18"/>
        <v>0</v>
      </c>
    </row>
    <row r="82" spans="1:26" x14ac:dyDescent="0.2">
      <c r="A82" s="26">
        <f t="shared" si="22"/>
        <v>81</v>
      </c>
      <c r="B82" s="51" t="s">
        <v>91</v>
      </c>
      <c r="C82" s="52" t="s">
        <v>37</v>
      </c>
      <c r="D82" s="4">
        <f t="shared" si="23"/>
        <v>45</v>
      </c>
      <c r="E82" s="53"/>
      <c r="F82" s="7">
        <v>21</v>
      </c>
      <c r="G82" s="7">
        <v>5</v>
      </c>
      <c r="H82" s="7">
        <v>3</v>
      </c>
      <c r="I82" s="7">
        <v>4</v>
      </c>
      <c r="J82" s="48"/>
      <c r="K82" s="7"/>
      <c r="L82" s="7"/>
      <c r="M82" s="7"/>
      <c r="N82" s="7"/>
      <c r="O82" s="53"/>
      <c r="P82" s="7">
        <v>3</v>
      </c>
      <c r="Q82" s="58">
        <v>5</v>
      </c>
      <c r="R82" s="7"/>
      <c r="S82" s="7">
        <v>2</v>
      </c>
      <c r="T82" s="53">
        <v>2</v>
      </c>
      <c r="U82" s="53"/>
      <c r="V82" s="58"/>
      <c r="W82" s="4">
        <f t="shared" si="19"/>
        <v>33</v>
      </c>
      <c r="X82" s="4">
        <f t="shared" si="25"/>
        <v>12</v>
      </c>
      <c r="Y82" s="4">
        <f t="shared" si="24"/>
        <v>0</v>
      </c>
      <c r="Z82" s="27">
        <f t="shared" si="18"/>
        <v>0</v>
      </c>
    </row>
    <row r="83" spans="1:26" x14ac:dyDescent="0.2">
      <c r="A83" s="26">
        <f t="shared" si="22"/>
        <v>82</v>
      </c>
      <c r="B83" s="51" t="s">
        <v>91</v>
      </c>
      <c r="C83" s="52" t="s">
        <v>38</v>
      </c>
      <c r="D83" s="4">
        <f t="shared" si="23"/>
        <v>99</v>
      </c>
      <c r="E83" s="53"/>
      <c r="F83" s="7">
        <v>60</v>
      </c>
      <c r="G83" s="7">
        <v>14</v>
      </c>
      <c r="H83" s="7">
        <v>4</v>
      </c>
      <c r="I83" s="7">
        <v>5</v>
      </c>
      <c r="J83" s="48"/>
      <c r="K83" s="7"/>
      <c r="L83" s="7"/>
      <c r="M83" s="7"/>
      <c r="N83" s="7"/>
      <c r="O83" s="53"/>
      <c r="P83" s="7">
        <v>4</v>
      </c>
      <c r="Q83" s="58">
        <v>7</v>
      </c>
      <c r="R83" s="7"/>
      <c r="S83" s="7">
        <v>2</v>
      </c>
      <c r="T83" s="53">
        <v>2</v>
      </c>
      <c r="U83" s="53"/>
      <c r="V83" s="58">
        <v>1</v>
      </c>
      <c r="W83" s="4">
        <f t="shared" si="19"/>
        <v>83</v>
      </c>
      <c r="X83" s="4">
        <f t="shared" si="25"/>
        <v>15</v>
      </c>
      <c r="Y83" s="4">
        <f t="shared" si="24"/>
        <v>1</v>
      </c>
      <c r="Z83" s="27">
        <f t="shared" si="18"/>
        <v>0</v>
      </c>
    </row>
    <row r="84" spans="1:26" x14ac:dyDescent="0.2">
      <c r="A84" s="26">
        <f t="shared" si="22"/>
        <v>83</v>
      </c>
      <c r="B84" s="51" t="s">
        <v>92</v>
      </c>
      <c r="C84" s="52" t="s">
        <v>82</v>
      </c>
      <c r="D84" s="4">
        <f t="shared" si="23"/>
        <v>55</v>
      </c>
      <c r="E84" s="55"/>
      <c r="F84" s="9">
        <v>36</v>
      </c>
      <c r="G84" s="9">
        <v>6</v>
      </c>
      <c r="H84" s="55">
        <v>2</v>
      </c>
      <c r="I84" s="9">
        <v>2</v>
      </c>
      <c r="J84" s="9"/>
      <c r="K84" s="9"/>
      <c r="L84" s="9"/>
      <c r="M84" s="9"/>
      <c r="N84" s="9"/>
      <c r="O84" s="55"/>
      <c r="P84" s="9">
        <v>3</v>
      </c>
      <c r="Q84" s="56">
        <v>5</v>
      </c>
      <c r="R84" s="9"/>
      <c r="S84" s="47"/>
      <c r="T84" s="53">
        <v>1</v>
      </c>
      <c r="U84" s="55"/>
      <c r="V84" s="55"/>
      <c r="W84" s="4">
        <f t="shared" si="19"/>
        <v>46</v>
      </c>
      <c r="X84" s="4">
        <f t="shared" si="25"/>
        <v>9</v>
      </c>
      <c r="Y84" s="4">
        <f t="shared" si="24"/>
        <v>0</v>
      </c>
      <c r="Z84" s="27">
        <f t="shared" si="18"/>
        <v>0</v>
      </c>
    </row>
    <row r="85" spans="1:26" x14ac:dyDescent="0.2">
      <c r="A85" s="26">
        <f t="shared" si="22"/>
        <v>84</v>
      </c>
      <c r="B85" s="51" t="s">
        <v>92</v>
      </c>
      <c r="C85" s="52" t="s">
        <v>56</v>
      </c>
      <c r="D85" s="4">
        <f t="shared" si="23"/>
        <v>52</v>
      </c>
      <c r="E85" s="55"/>
      <c r="F85" s="9">
        <v>32</v>
      </c>
      <c r="G85" s="9">
        <v>6</v>
      </c>
      <c r="H85" s="55">
        <v>2</v>
      </c>
      <c r="I85" s="9">
        <v>3</v>
      </c>
      <c r="J85" s="9"/>
      <c r="K85" s="9"/>
      <c r="L85" s="9"/>
      <c r="M85" s="9"/>
      <c r="N85" s="9"/>
      <c r="O85" s="55"/>
      <c r="P85" s="9">
        <v>3</v>
      </c>
      <c r="Q85" s="56">
        <v>4</v>
      </c>
      <c r="R85" s="9"/>
      <c r="S85" s="9"/>
      <c r="T85" s="53">
        <v>1</v>
      </c>
      <c r="U85" s="55"/>
      <c r="V85" s="56">
        <v>1</v>
      </c>
      <c r="W85" s="4">
        <f t="shared" si="19"/>
        <v>43</v>
      </c>
      <c r="X85" s="4">
        <f t="shared" si="25"/>
        <v>8</v>
      </c>
      <c r="Y85" s="4">
        <f t="shared" si="24"/>
        <v>1</v>
      </c>
      <c r="Z85" s="27">
        <f t="shared" si="18"/>
        <v>0</v>
      </c>
    </row>
    <row r="86" spans="1:26" x14ac:dyDescent="0.2">
      <c r="A86" s="26">
        <f t="shared" si="22"/>
        <v>85</v>
      </c>
      <c r="B86" s="51" t="s">
        <v>92</v>
      </c>
      <c r="C86" s="52" t="s">
        <v>94</v>
      </c>
      <c r="D86" s="4">
        <f t="shared" si="23"/>
        <v>41</v>
      </c>
      <c r="E86" s="55"/>
      <c r="F86" s="9">
        <v>24</v>
      </c>
      <c r="G86" s="9">
        <v>4</v>
      </c>
      <c r="H86" s="55">
        <v>2</v>
      </c>
      <c r="I86" s="9">
        <v>3</v>
      </c>
      <c r="J86" s="9"/>
      <c r="K86" s="9"/>
      <c r="L86" s="9"/>
      <c r="M86" s="9"/>
      <c r="N86" s="9"/>
      <c r="O86" s="55"/>
      <c r="P86" s="9">
        <v>3</v>
      </c>
      <c r="Q86" s="56">
        <v>4</v>
      </c>
      <c r="R86" s="9"/>
      <c r="S86" s="9"/>
      <c r="T86" s="53">
        <v>1</v>
      </c>
      <c r="U86" s="55"/>
      <c r="V86" s="56"/>
      <c r="W86" s="4">
        <f t="shared" si="19"/>
        <v>33</v>
      </c>
      <c r="X86" s="4">
        <f t="shared" si="25"/>
        <v>8</v>
      </c>
      <c r="Y86" s="4">
        <f t="shared" si="24"/>
        <v>0</v>
      </c>
      <c r="Z86" s="27">
        <f t="shared" si="18"/>
        <v>0</v>
      </c>
    </row>
    <row r="87" spans="1:26" x14ac:dyDescent="0.2">
      <c r="A87" s="26">
        <f t="shared" si="22"/>
        <v>86</v>
      </c>
      <c r="B87" s="51" t="s">
        <v>92</v>
      </c>
      <c r="C87" s="52" t="s">
        <v>95</v>
      </c>
      <c r="D87" s="4">
        <f t="shared" si="23"/>
        <v>36</v>
      </c>
      <c r="E87" s="55"/>
      <c r="F87" s="9">
        <v>19</v>
      </c>
      <c r="G87" s="9">
        <v>3</v>
      </c>
      <c r="H87" s="55">
        <v>2</v>
      </c>
      <c r="I87" s="9">
        <v>4</v>
      </c>
      <c r="J87" s="9"/>
      <c r="K87" s="9"/>
      <c r="L87" s="9"/>
      <c r="M87" s="9"/>
      <c r="N87" s="9"/>
      <c r="O87" s="55"/>
      <c r="P87" s="9">
        <v>3</v>
      </c>
      <c r="Q87" s="56">
        <v>4</v>
      </c>
      <c r="R87" s="9"/>
      <c r="S87" s="9"/>
      <c r="T87" s="53">
        <v>1</v>
      </c>
      <c r="U87" s="55"/>
      <c r="V87" s="56"/>
      <c r="W87" s="4">
        <f t="shared" si="19"/>
        <v>28</v>
      </c>
      <c r="X87" s="4">
        <f t="shared" si="25"/>
        <v>8</v>
      </c>
      <c r="Y87" s="4">
        <f t="shared" si="24"/>
        <v>0</v>
      </c>
      <c r="Z87" s="27">
        <f t="shared" si="18"/>
        <v>0</v>
      </c>
    </row>
    <row r="88" spans="1:26" x14ac:dyDescent="0.2">
      <c r="A88" s="26">
        <f t="shared" si="22"/>
        <v>87</v>
      </c>
      <c r="B88" s="51" t="s">
        <v>92</v>
      </c>
      <c r="C88" s="52" t="s">
        <v>78</v>
      </c>
      <c r="D88" s="4">
        <f t="shared" si="23"/>
        <v>26</v>
      </c>
      <c r="E88" s="55"/>
      <c r="F88" s="9">
        <v>14</v>
      </c>
      <c r="G88" s="9">
        <v>3</v>
      </c>
      <c r="H88" s="55">
        <v>1</v>
      </c>
      <c r="I88" s="9">
        <v>2</v>
      </c>
      <c r="J88" s="9"/>
      <c r="K88" s="9"/>
      <c r="L88" s="9"/>
      <c r="M88" s="9"/>
      <c r="N88" s="9"/>
      <c r="O88" s="55"/>
      <c r="P88" s="9">
        <v>2</v>
      </c>
      <c r="Q88" s="56">
        <v>3</v>
      </c>
      <c r="R88" s="9"/>
      <c r="S88" s="9"/>
      <c r="T88" s="53">
        <v>1</v>
      </c>
      <c r="U88" s="55"/>
      <c r="V88" s="56"/>
      <c r="W88" s="4">
        <f t="shared" si="19"/>
        <v>20</v>
      </c>
      <c r="X88" s="4">
        <f t="shared" si="25"/>
        <v>6</v>
      </c>
      <c r="Y88" s="4">
        <f t="shared" si="24"/>
        <v>0</v>
      </c>
      <c r="Z88" s="27"/>
    </row>
    <row r="89" spans="1:26" x14ac:dyDescent="0.2">
      <c r="A89" s="26">
        <f t="shared" si="22"/>
        <v>88</v>
      </c>
      <c r="B89" s="51" t="s">
        <v>92</v>
      </c>
      <c r="C89" s="52" t="s">
        <v>96</v>
      </c>
      <c r="D89" s="4">
        <f t="shared" si="23"/>
        <v>32</v>
      </c>
      <c r="E89" s="55"/>
      <c r="F89" s="9">
        <v>16</v>
      </c>
      <c r="G89" s="9">
        <v>2</v>
      </c>
      <c r="H89" s="55">
        <v>2</v>
      </c>
      <c r="I89" s="9">
        <v>4</v>
      </c>
      <c r="J89" s="9"/>
      <c r="K89" s="9"/>
      <c r="L89" s="9"/>
      <c r="M89" s="9"/>
      <c r="N89" s="9"/>
      <c r="O89" s="55"/>
      <c r="P89" s="9">
        <v>3</v>
      </c>
      <c r="Q89" s="56">
        <v>4</v>
      </c>
      <c r="R89" s="9"/>
      <c r="S89" s="47"/>
      <c r="T89" s="53">
        <v>1</v>
      </c>
      <c r="U89" s="55"/>
      <c r="V89" s="56"/>
      <c r="W89" s="4">
        <f t="shared" si="19"/>
        <v>24</v>
      </c>
      <c r="X89" s="4">
        <f t="shared" si="25"/>
        <v>8</v>
      </c>
      <c r="Y89" s="4">
        <f t="shared" si="24"/>
        <v>0</v>
      </c>
      <c r="Z89" s="27">
        <f t="shared" ref="Z89:Z99" si="26">D89-W89-X89-Y89</f>
        <v>0</v>
      </c>
    </row>
    <row r="90" spans="1:26" x14ac:dyDescent="0.2">
      <c r="A90" s="26">
        <f t="shared" si="22"/>
        <v>89</v>
      </c>
      <c r="B90" s="51" t="s">
        <v>92</v>
      </c>
      <c r="C90" s="52" t="s">
        <v>97</v>
      </c>
      <c r="D90" s="4">
        <f t="shared" si="23"/>
        <v>36</v>
      </c>
      <c r="E90" s="55"/>
      <c r="F90" s="9">
        <v>20</v>
      </c>
      <c r="G90" s="9">
        <v>4</v>
      </c>
      <c r="H90" s="55">
        <v>2</v>
      </c>
      <c r="I90" s="9">
        <v>2</v>
      </c>
      <c r="J90" s="9"/>
      <c r="K90" s="9"/>
      <c r="L90" s="9"/>
      <c r="M90" s="9"/>
      <c r="N90" s="9"/>
      <c r="O90" s="55"/>
      <c r="P90" s="9">
        <v>3</v>
      </c>
      <c r="Q90" s="56">
        <v>4</v>
      </c>
      <c r="R90" s="9"/>
      <c r="S90" s="9"/>
      <c r="T90" s="53">
        <v>1</v>
      </c>
      <c r="U90" s="55"/>
      <c r="V90" s="56"/>
      <c r="W90" s="4">
        <f t="shared" si="19"/>
        <v>28</v>
      </c>
      <c r="X90" s="4">
        <f t="shared" si="25"/>
        <v>8</v>
      </c>
      <c r="Y90" s="4">
        <f t="shared" si="24"/>
        <v>0</v>
      </c>
      <c r="Z90" s="27">
        <f t="shared" si="26"/>
        <v>0</v>
      </c>
    </row>
    <row r="91" spans="1:26" x14ac:dyDescent="0.2">
      <c r="A91" s="26">
        <f t="shared" si="22"/>
        <v>90</v>
      </c>
      <c r="B91" s="51" t="s">
        <v>92</v>
      </c>
      <c r="C91" s="52" t="s">
        <v>98</v>
      </c>
      <c r="D91" s="4">
        <f t="shared" si="23"/>
        <v>37</v>
      </c>
      <c r="E91" s="55"/>
      <c r="F91" s="9">
        <v>20</v>
      </c>
      <c r="G91" s="9">
        <v>3</v>
      </c>
      <c r="H91" s="55">
        <v>2</v>
      </c>
      <c r="I91" s="9">
        <v>4</v>
      </c>
      <c r="J91" s="9"/>
      <c r="K91" s="9"/>
      <c r="L91" s="9"/>
      <c r="M91" s="9"/>
      <c r="N91" s="9"/>
      <c r="O91" s="55"/>
      <c r="P91" s="9">
        <v>3</v>
      </c>
      <c r="Q91" s="56">
        <v>4</v>
      </c>
      <c r="R91" s="9"/>
      <c r="S91" s="9"/>
      <c r="T91" s="53">
        <v>1</v>
      </c>
      <c r="U91" s="55"/>
      <c r="V91" s="56"/>
      <c r="W91" s="4">
        <f t="shared" si="19"/>
        <v>29</v>
      </c>
      <c r="X91" s="4">
        <f t="shared" si="25"/>
        <v>8</v>
      </c>
      <c r="Y91" s="4">
        <f t="shared" si="24"/>
        <v>0</v>
      </c>
      <c r="Z91" s="27">
        <f t="shared" si="26"/>
        <v>0</v>
      </c>
    </row>
    <row r="92" spans="1:26" x14ac:dyDescent="0.2">
      <c r="A92" s="26">
        <f t="shared" si="22"/>
        <v>91</v>
      </c>
      <c r="B92" s="51" t="s">
        <v>92</v>
      </c>
      <c r="C92" s="52" t="s">
        <v>99</v>
      </c>
      <c r="D92" s="4">
        <f t="shared" si="23"/>
        <v>29</v>
      </c>
      <c r="E92" s="55"/>
      <c r="F92" s="9">
        <v>15</v>
      </c>
      <c r="G92" s="9">
        <v>3</v>
      </c>
      <c r="H92" s="55">
        <v>2</v>
      </c>
      <c r="I92" s="9">
        <v>2</v>
      </c>
      <c r="J92" s="9"/>
      <c r="K92" s="9"/>
      <c r="L92" s="9"/>
      <c r="M92" s="9"/>
      <c r="N92" s="9"/>
      <c r="O92" s="55"/>
      <c r="P92" s="9">
        <v>3</v>
      </c>
      <c r="Q92" s="56">
        <v>3</v>
      </c>
      <c r="R92" s="9"/>
      <c r="S92" s="9"/>
      <c r="T92" s="53">
        <v>1</v>
      </c>
      <c r="U92" s="55"/>
      <c r="V92" s="56"/>
      <c r="W92" s="4">
        <f t="shared" si="19"/>
        <v>22</v>
      </c>
      <c r="X92" s="4">
        <f t="shared" si="25"/>
        <v>7</v>
      </c>
      <c r="Y92" s="4">
        <f t="shared" si="24"/>
        <v>0</v>
      </c>
      <c r="Z92" s="27">
        <f t="shared" si="26"/>
        <v>0</v>
      </c>
    </row>
    <row r="93" spans="1:26" x14ac:dyDescent="0.2">
      <c r="A93" s="26">
        <f t="shared" si="22"/>
        <v>92</v>
      </c>
      <c r="B93" s="51" t="s">
        <v>92</v>
      </c>
      <c r="C93" s="52" t="s">
        <v>100</v>
      </c>
      <c r="D93" s="4">
        <f t="shared" si="23"/>
        <v>28</v>
      </c>
      <c r="E93" s="55"/>
      <c r="F93" s="9">
        <v>15</v>
      </c>
      <c r="G93" s="9">
        <v>3</v>
      </c>
      <c r="H93" s="55">
        <v>1</v>
      </c>
      <c r="I93" s="9">
        <v>3</v>
      </c>
      <c r="J93" s="9"/>
      <c r="K93" s="9"/>
      <c r="L93" s="9"/>
      <c r="M93" s="9"/>
      <c r="N93" s="9"/>
      <c r="O93" s="55"/>
      <c r="P93" s="9">
        <v>2</v>
      </c>
      <c r="Q93" s="56">
        <v>3</v>
      </c>
      <c r="R93" s="9"/>
      <c r="S93" s="9"/>
      <c r="T93" s="53">
        <v>1</v>
      </c>
      <c r="U93" s="55"/>
      <c r="V93" s="56"/>
      <c r="W93" s="4">
        <f t="shared" si="19"/>
        <v>22</v>
      </c>
      <c r="X93" s="4">
        <f t="shared" si="25"/>
        <v>6</v>
      </c>
      <c r="Y93" s="4">
        <f t="shared" si="24"/>
        <v>0</v>
      </c>
      <c r="Z93" s="27">
        <f t="shared" si="26"/>
        <v>0</v>
      </c>
    </row>
    <row r="94" spans="1:26" x14ac:dyDescent="0.2">
      <c r="A94" s="26">
        <f t="shared" si="22"/>
        <v>93</v>
      </c>
      <c r="B94" s="51" t="s">
        <v>92</v>
      </c>
      <c r="C94" s="52" t="s">
        <v>102</v>
      </c>
      <c r="D94" s="4">
        <f t="shared" si="23"/>
        <v>38</v>
      </c>
      <c r="E94" s="55"/>
      <c r="F94" s="9">
        <v>21</v>
      </c>
      <c r="G94" s="9">
        <v>4</v>
      </c>
      <c r="H94" s="55">
        <v>2</v>
      </c>
      <c r="I94" s="9">
        <v>3</v>
      </c>
      <c r="J94" s="9"/>
      <c r="K94" s="9"/>
      <c r="L94" s="9"/>
      <c r="M94" s="9"/>
      <c r="N94" s="9"/>
      <c r="O94" s="55"/>
      <c r="P94" s="9">
        <v>3</v>
      </c>
      <c r="Q94" s="56">
        <v>4</v>
      </c>
      <c r="R94" s="9"/>
      <c r="S94" s="9"/>
      <c r="T94" s="53">
        <v>1</v>
      </c>
      <c r="U94" s="55"/>
      <c r="V94" s="56"/>
      <c r="W94" s="4">
        <f t="shared" si="19"/>
        <v>30</v>
      </c>
      <c r="X94" s="4">
        <f t="shared" si="25"/>
        <v>8</v>
      </c>
      <c r="Y94" s="4">
        <f t="shared" si="24"/>
        <v>0</v>
      </c>
      <c r="Z94" s="27">
        <f t="shared" si="26"/>
        <v>0</v>
      </c>
    </row>
    <row r="95" spans="1:26" x14ac:dyDescent="0.2">
      <c r="A95" s="26">
        <f t="shared" si="22"/>
        <v>94</v>
      </c>
      <c r="B95" s="51" t="s">
        <v>92</v>
      </c>
      <c r="C95" s="52" t="s">
        <v>74</v>
      </c>
      <c r="D95" s="4">
        <f t="shared" si="23"/>
        <v>37</v>
      </c>
      <c r="E95" s="55"/>
      <c r="F95" s="9">
        <v>19</v>
      </c>
      <c r="G95" s="9">
        <v>4</v>
      </c>
      <c r="H95" s="55">
        <v>2</v>
      </c>
      <c r="I95" s="9">
        <v>4</v>
      </c>
      <c r="J95" s="9"/>
      <c r="K95" s="9"/>
      <c r="L95" s="9"/>
      <c r="M95" s="9"/>
      <c r="N95" s="9"/>
      <c r="O95" s="55"/>
      <c r="P95" s="9">
        <v>3</v>
      </c>
      <c r="Q95" s="56">
        <v>4</v>
      </c>
      <c r="R95" s="9"/>
      <c r="S95" s="9"/>
      <c r="T95" s="53">
        <v>1</v>
      </c>
      <c r="U95" s="55"/>
      <c r="V95" s="56"/>
      <c r="W95" s="4">
        <f t="shared" si="19"/>
        <v>29</v>
      </c>
      <c r="X95" s="4">
        <f t="shared" si="25"/>
        <v>8</v>
      </c>
      <c r="Y95" s="4">
        <f t="shared" si="24"/>
        <v>0</v>
      </c>
      <c r="Z95" s="27">
        <f t="shared" si="26"/>
        <v>0</v>
      </c>
    </row>
    <row r="96" spans="1:26" x14ac:dyDescent="0.2">
      <c r="A96" s="26">
        <f t="shared" si="22"/>
        <v>95</v>
      </c>
      <c r="B96" s="51" t="s">
        <v>92</v>
      </c>
      <c r="C96" s="52" t="s">
        <v>86</v>
      </c>
      <c r="D96" s="4">
        <f t="shared" si="23"/>
        <v>36</v>
      </c>
      <c r="E96" s="55"/>
      <c r="F96" s="9">
        <v>22</v>
      </c>
      <c r="G96" s="9">
        <v>3</v>
      </c>
      <c r="H96" s="55">
        <v>1</v>
      </c>
      <c r="I96" s="9">
        <v>2</v>
      </c>
      <c r="J96" s="9"/>
      <c r="K96" s="9"/>
      <c r="L96" s="9"/>
      <c r="M96" s="9"/>
      <c r="N96" s="9"/>
      <c r="O96" s="55"/>
      <c r="P96" s="9">
        <v>2</v>
      </c>
      <c r="Q96" s="56">
        <v>5</v>
      </c>
      <c r="R96" s="9"/>
      <c r="S96" s="9"/>
      <c r="T96" s="53">
        <v>1</v>
      </c>
      <c r="U96" s="55"/>
      <c r="V96" s="56"/>
      <c r="W96" s="4">
        <f t="shared" si="19"/>
        <v>28</v>
      </c>
      <c r="X96" s="4">
        <f t="shared" si="25"/>
        <v>8</v>
      </c>
      <c r="Y96" s="4">
        <f t="shared" si="24"/>
        <v>0</v>
      </c>
      <c r="Z96" s="27">
        <f t="shared" si="26"/>
        <v>0</v>
      </c>
    </row>
    <row r="97" spans="1:26" x14ac:dyDescent="0.2">
      <c r="A97" s="26">
        <f t="shared" si="22"/>
        <v>96</v>
      </c>
      <c r="B97" s="51" t="s">
        <v>92</v>
      </c>
      <c r="C97" s="52" t="s">
        <v>46</v>
      </c>
      <c r="D97" s="4">
        <f t="shared" si="23"/>
        <v>30</v>
      </c>
      <c r="E97" s="55"/>
      <c r="F97" s="9">
        <v>15</v>
      </c>
      <c r="G97" s="9">
        <v>2</v>
      </c>
      <c r="H97" s="55">
        <v>2</v>
      </c>
      <c r="I97" s="9">
        <v>3</v>
      </c>
      <c r="J97" s="9"/>
      <c r="K97" s="9"/>
      <c r="L97" s="9"/>
      <c r="M97" s="9"/>
      <c r="N97" s="9"/>
      <c r="O97" s="55"/>
      <c r="P97" s="9">
        <v>3</v>
      </c>
      <c r="Q97" s="56">
        <v>4</v>
      </c>
      <c r="R97" s="9"/>
      <c r="S97" s="9"/>
      <c r="T97" s="53">
        <v>1</v>
      </c>
      <c r="U97" s="55"/>
      <c r="V97" s="56"/>
      <c r="W97" s="4">
        <f t="shared" si="19"/>
        <v>22</v>
      </c>
      <c r="X97" s="4">
        <f t="shared" si="25"/>
        <v>8</v>
      </c>
      <c r="Y97" s="4">
        <f t="shared" si="24"/>
        <v>0</v>
      </c>
      <c r="Z97" s="27">
        <f t="shared" si="26"/>
        <v>0</v>
      </c>
    </row>
    <row r="98" spans="1:26" x14ac:dyDescent="0.2">
      <c r="A98" s="26">
        <f t="shared" si="22"/>
        <v>97</v>
      </c>
      <c r="B98" s="51" t="s">
        <v>92</v>
      </c>
      <c r="C98" s="52" t="s">
        <v>72</v>
      </c>
      <c r="D98" s="4">
        <f t="shared" si="23"/>
        <v>36</v>
      </c>
      <c r="E98" s="55"/>
      <c r="F98" s="9">
        <v>21</v>
      </c>
      <c r="G98" s="9">
        <v>4</v>
      </c>
      <c r="H98" s="55">
        <v>2</v>
      </c>
      <c r="I98" s="9">
        <v>2</v>
      </c>
      <c r="J98" s="9"/>
      <c r="K98" s="9"/>
      <c r="L98" s="9"/>
      <c r="M98" s="9"/>
      <c r="N98" s="9"/>
      <c r="O98" s="55"/>
      <c r="P98" s="9">
        <v>2</v>
      </c>
      <c r="Q98" s="56">
        <v>4</v>
      </c>
      <c r="R98" s="9"/>
      <c r="S98" s="9"/>
      <c r="T98" s="53">
        <v>1</v>
      </c>
      <c r="U98" s="55"/>
      <c r="V98" s="56"/>
      <c r="W98" s="4">
        <f t="shared" si="19"/>
        <v>29</v>
      </c>
      <c r="X98" s="4">
        <f t="shared" si="25"/>
        <v>7</v>
      </c>
      <c r="Y98" s="4">
        <f t="shared" si="24"/>
        <v>0</v>
      </c>
      <c r="Z98" s="27">
        <f t="shared" si="26"/>
        <v>0</v>
      </c>
    </row>
    <row r="99" spans="1:26" x14ac:dyDescent="0.2">
      <c r="A99" s="26">
        <f t="shared" si="22"/>
        <v>98</v>
      </c>
      <c r="B99" s="51" t="s">
        <v>92</v>
      </c>
      <c r="C99" s="52" t="s">
        <v>47</v>
      </c>
      <c r="D99" s="4">
        <f t="shared" si="23"/>
        <v>53</v>
      </c>
      <c r="E99" s="55"/>
      <c r="F99" s="9">
        <v>34</v>
      </c>
      <c r="G99" s="9">
        <v>6</v>
      </c>
      <c r="H99" s="55">
        <v>2</v>
      </c>
      <c r="I99" s="9">
        <v>2</v>
      </c>
      <c r="J99" s="9"/>
      <c r="K99" s="9"/>
      <c r="L99" s="9"/>
      <c r="M99" s="9"/>
      <c r="N99" s="9"/>
      <c r="O99" s="55"/>
      <c r="P99" s="9">
        <v>2</v>
      </c>
      <c r="Q99" s="56">
        <v>5</v>
      </c>
      <c r="R99" s="9"/>
      <c r="S99" s="47"/>
      <c r="T99" s="53">
        <v>1</v>
      </c>
      <c r="U99" s="55"/>
      <c r="V99" s="56">
        <v>1</v>
      </c>
      <c r="W99" s="4">
        <f t="shared" si="19"/>
        <v>44</v>
      </c>
      <c r="X99" s="4">
        <f t="shared" si="25"/>
        <v>8</v>
      </c>
      <c r="Y99" s="4">
        <f t="shared" si="24"/>
        <v>1</v>
      </c>
      <c r="Z99" s="27">
        <f t="shared" si="26"/>
        <v>0</v>
      </c>
    </row>
    <row r="100" spans="1:26" x14ac:dyDescent="0.2">
      <c r="A100" s="26">
        <f t="shared" si="22"/>
        <v>99</v>
      </c>
      <c r="B100" s="51" t="s">
        <v>92</v>
      </c>
      <c r="C100" s="52" t="s">
        <v>49</v>
      </c>
      <c r="D100" s="4">
        <f t="shared" si="23"/>
        <v>32</v>
      </c>
      <c r="E100" s="55"/>
      <c r="F100" s="9">
        <v>16</v>
      </c>
      <c r="G100" s="9">
        <v>3</v>
      </c>
      <c r="H100" s="55">
        <v>2</v>
      </c>
      <c r="I100" s="9">
        <v>2</v>
      </c>
      <c r="J100" s="9"/>
      <c r="K100" s="9"/>
      <c r="L100" s="9"/>
      <c r="M100" s="9"/>
      <c r="N100" s="9"/>
      <c r="O100" s="55"/>
      <c r="P100" s="9">
        <v>3</v>
      </c>
      <c r="Q100" s="9">
        <v>4</v>
      </c>
      <c r="R100" s="9"/>
      <c r="S100" s="9"/>
      <c r="T100" s="53">
        <v>1</v>
      </c>
      <c r="U100" s="55"/>
      <c r="V100" s="56">
        <v>1</v>
      </c>
      <c r="W100" s="4">
        <f t="shared" si="19"/>
        <v>23</v>
      </c>
      <c r="X100" s="4">
        <f t="shared" si="25"/>
        <v>8</v>
      </c>
      <c r="Y100" s="4">
        <f t="shared" si="24"/>
        <v>1</v>
      </c>
      <c r="Z100" s="27"/>
    </row>
    <row r="101" spans="1:26" x14ac:dyDescent="0.2">
      <c r="A101" s="26">
        <f t="shared" si="22"/>
        <v>100</v>
      </c>
      <c r="B101" s="51" t="s">
        <v>92</v>
      </c>
      <c r="C101" s="52" t="s">
        <v>103</v>
      </c>
      <c r="D101" s="4">
        <f t="shared" si="23"/>
        <v>32</v>
      </c>
      <c r="E101" s="55"/>
      <c r="F101" s="9">
        <v>18</v>
      </c>
      <c r="G101" s="9">
        <v>3</v>
      </c>
      <c r="H101" s="55">
        <v>2</v>
      </c>
      <c r="I101" s="9">
        <v>2</v>
      </c>
      <c r="J101" s="9"/>
      <c r="K101" s="9"/>
      <c r="L101" s="9"/>
      <c r="M101" s="9"/>
      <c r="N101" s="9"/>
      <c r="O101" s="55"/>
      <c r="P101" s="9">
        <v>3</v>
      </c>
      <c r="Q101" s="9">
        <v>3</v>
      </c>
      <c r="R101" s="9"/>
      <c r="S101" s="9"/>
      <c r="T101" s="53">
        <v>1</v>
      </c>
      <c r="U101" s="55"/>
      <c r="V101" s="56"/>
      <c r="W101" s="4">
        <f t="shared" si="19"/>
        <v>25</v>
      </c>
      <c r="X101" s="4">
        <f t="shared" si="25"/>
        <v>7</v>
      </c>
      <c r="Y101" s="4">
        <f t="shared" si="24"/>
        <v>0</v>
      </c>
      <c r="Z101" s="27">
        <f>D101-W101-X101-Y101</f>
        <v>0</v>
      </c>
    </row>
    <row r="102" spans="1:26" x14ac:dyDescent="0.2">
      <c r="A102" s="26">
        <f t="shared" si="22"/>
        <v>101</v>
      </c>
      <c r="B102" s="51" t="s">
        <v>104</v>
      </c>
      <c r="C102" s="52" t="s">
        <v>105</v>
      </c>
      <c r="D102" s="4">
        <f t="shared" si="23"/>
        <v>20</v>
      </c>
      <c r="E102" s="55"/>
      <c r="F102" s="9">
        <v>12</v>
      </c>
      <c r="G102" s="9">
        <v>2</v>
      </c>
      <c r="H102" s="9"/>
      <c r="I102" s="9">
        <v>1</v>
      </c>
      <c r="J102" s="9"/>
      <c r="K102" s="9"/>
      <c r="L102" s="9"/>
      <c r="M102" s="9"/>
      <c r="N102" s="9"/>
      <c r="O102" s="55"/>
      <c r="P102" s="9">
        <v>1</v>
      </c>
      <c r="Q102" s="9">
        <v>3</v>
      </c>
      <c r="R102" s="9"/>
      <c r="S102" s="9"/>
      <c r="T102" s="53">
        <v>1</v>
      </c>
      <c r="U102" s="55"/>
      <c r="V102" s="56"/>
      <c r="W102" s="4">
        <f t="shared" si="19"/>
        <v>15</v>
      </c>
      <c r="X102" s="4">
        <f t="shared" si="25"/>
        <v>5</v>
      </c>
      <c r="Y102" s="4">
        <f t="shared" si="24"/>
        <v>0</v>
      </c>
      <c r="Z102" s="27">
        <f>D102-W102-X102-Y102</f>
        <v>0</v>
      </c>
    </row>
    <row r="103" spans="1:26" x14ac:dyDescent="0.2">
      <c r="A103" s="26">
        <f t="shared" si="22"/>
        <v>102</v>
      </c>
      <c r="B103" s="51" t="s">
        <v>104</v>
      </c>
      <c r="C103" s="52" t="s">
        <v>106</v>
      </c>
      <c r="D103" s="4">
        <f t="shared" ref="D103:D134" si="27">SUM(E103:V103)</f>
        <v>25</v>
      </c>
      <c r="E103" s="55"/>
      <c r="F103" s="9">
        <v>17</v>
      </c>
      <c r="G103" s="9">
        <v>2</v>
      </c>
      <c r="H103" s="9"/>
      <c r="I103" s="9">
        <v>1</v>
      </c>
      <c r="J103" s="9"/>
      <c r="K103" s="9"/>
      <c r="L103" s="9"/>
      <c r="M103" s="9"/>
      <c r="N103" s="9"/>
      <c r="O103" s="55"/>
      <c r="P103" s="9">
        <v>1</v>
      </c>
      <c r="Q103" s="9">
        <v>3</v>
      </c>
      <c r="R103" s="9"/>
      <c r="S103" s="9"/>
      <c r="T103" s="53">
        <v>1</v>
      </c>
      <c r="U103" s="55"/>
      <c r="V103" s="56"/>
      <c r="W103" s="4">
        <f t="shared" si="19"/>
        <v>20</v>
      </c>
      <c r="X103" s="4">
        <f t="shared" si="25"/>
        <v>5</v>
      </c>
      <c r="Y103" s="4">
        <f t="shared" si="24"/>
        <v>0</v>
      </c>
      <c r="Z103" s="27">
        <f>D103-W103-X103-Y103</f>
        <v>0</v>
      </c>
    </row>
    <row r="104" spans="1:26" x14ac:dyDescent="0.2">
      <c r="A104" s="26">
        <f t="shared" si="22"/>
        <v>103</v>
      </c>
      <c r="B104" s="51" t="s">
        <v>104</v>
      </c>
      <c r="C104" s="52" t="s">
        <v>93</v>
      </c>
      <c r="D104" s="4">
        <f t="shared" si="27"/>
        <v>21</v>
      </c>
      <c r="E104" s="55"/>
      <c r="F104" s="9">
        <v>13</v>
      </c>
      <c r="G104" s="9">
        <v>2</v>
      </c>
      <c r="H104" s="47"/>
      <c r="I104" s="9">
        <v>1</v>
      </c>
      <c r="J104" s="9"/>
      <c r="K104" s="9"/>
      <c r="L104" s="9"/>
      <c r="M104" s="9"/>
      <c r="N104" s="9"/>
      <c r="O104" s="55"/>
      <c r="P104" s="9">
        <v>1</v>
      </c>
      <c r="Q104" s="9">
        <v>3</v>
      </c>
      <c r="R104" s="9"/>
      <c r="S104" s="9"/>
      <c r="T104" s="53">
        <v>1</v>
      </c>
      <c r="U104" s="55"/>
      <c r="V104" s="56"/>
      <c r="W104" s="4">
        <f t="shared" si="19"/>
        <v>16</v>
      </c>
      <c r="X104" s="4">
        <f t="shared" si="25"/>
        <v>5</v>
      </c>
      <c r="Y104" s="4">
        <f t="shared" si="24"/>
        <v>0</v>
      </c>
      <c r="Z104" s="27"/>
    </row>
    <row r="105" spans="1:26" x14ac:dyDescent="0.2">
      <c r="A105" s="26">
        <f t="shared" si="22"/>
        <v>104</v>
      </c>
      <c r="B105" s="51" t="s">
        <v>104</v>
      </c>
      <c r="C105" s="52" t="s">
        <v>107</v>
      </c>
      <c r="D105" s="4">
        <f t="shared" si="27"/>
        <v>18</v>
      </c>
      <c r="E105" s="55"/>
      <c r="F105" s="9">
        <v>9</v>
      </c>
      <c r="G105" s="9">
        <v>2</v>
      </c>
      <c r="H105" s="9"/>
      <c r="I105" s="9">
        <v>1</v>
      </c>
      <c r="J105" s="9"/>
      <c r="K105" s="9"/>
      <c r="L105" s="9"/>
      <c r="M105" s="9"/>
      <c r="N105" s="9"/>
      <c r="O105" s="55"/>
      <c r="P105" s="9">
        <v>1</v>
      </c>
      <c r="Q105" s="9">
        <v>4</v>
      </c>
      <c r="R105" s="9"/>
      <c r="S105" s="9"/>
      <c r="T105" s="53">
        <v>1</v>
      </c>
      <c r="U105" s="55"/>
      <c r="V105" s="56"/>
      <c r="W105" s="4">
        <f t="shared" si="19"/>
        <v>12</v>
      </c>
      <c r="X105" s="4">
        <f t="shared" si="25"/>
        <v>6</v>
      </c>
      <c r="Y105" s="4">
        <f t="shared" si="24"/>
        <v>0</v>
      </c>
      <c r="Z105" s="27">
        <f>D105-W105-X105-Y105</f>
        <v>0</v>
      </c>
    </row>
    <row r="106" spans="1:26" x14ac:dyDescent="0.2">
      <c r="A106" s="26">
        <f t="shared" si="22"/>
        <v>105</v>
      </c>
      <c r="B106" s="51" t="s">
        <v>104</v>
      </c>
      <c r="C106" s="52" t="s">
        <v>108</v>
      </c>
      <c r="D106" s="4">
        <f t="shared" si="27"/>
        <v>18</v>
      </c>
      <c r="E106" s="55"/>
      <c r="F106" s="9">
        <v>10</v>
      </c>
      <c r="G106" s="9">
        <v>2</v>
      </c>
      <c r="H106" s="9"/>
      <c r="I106" s="9">
        <v>1</v>
      </c>
      <c r="J106" s="9"/>
      <c r="K106" s="9"/>
      <c r="L106" s="9"/>
      <c r="M106" s="9"/>
      <c r="N106" s="9"/>
      <c r="O106" s="55"/>
      <c r="P106" s="9">
        <v>1</v>
      </c>
      <c r="Q106" s="9">
        <v>3</v>
      </c>
      <c r="R106" s="9"/>
      <c r="S106" s="9"/>
      <c r="T106" s="53">
        <v>1</v>
      </c>
      <c r="U106" s="55"/>
      <c r="V106" s="56"/>
      <c r="W106" s="4">
        <f t="shared" si="19"/>
        <v>13</v>
      </c>
      <c r="X106" s="4">
        <f t="shared" si="25"/>
        <v>5</v>
      </c>
      <c r="Y106" s="4">
        <f t="shared" si="24"/>
        <v>0</v>
      </c>
      <c r="Z106" s="27">
        <f>D106-W106-X106-Y106</f>
        <v>0</v>
      </c>
    </row>
    <row r="107" spans="1:26" x14ac:dyDescent="0.2">
      <c r="A107" s="26">
        <f t="shared" si="22"/>
        <v>106</v>
      </c>
      <c r="B107" s="51" t="s">
        <v>104</v>
      </c>
      <c r="C107" s="52" t="s">
        <v>145</v>
      </c>
      <c r="D107" s="4">
        <f t="shared" si="27"/>
        <v>15</v>
      </c>
      <c r="E107" s="55"/>
      <c r="F107" s="9">
        <v>7</v>
      </c>
      <c r="G107" s="9">
        <v>2</v>
      </c>
      <c r="H107" s="9"/>
      <c r="I107" s="9">
        <v>1</v>
      </c>
      <c r="J107" s="9"/>
      <c r="K107" s="9"/>
      <c r="L107" s="9"/>
      <c r="M107" s="9"/>
      <c r="N107" s="9"/>
      <c r="O107" s="55"/>
      <c r="P107" s="9">
        <v>1</v>
      </c>
      <c r="Q107" s="9">
        <v>3</v>
      </c>
      <c r="R107" s="9"/>
      <c r="S107" s="9"/>
      <c r="T107" s="53">
        <v>1</v>
      </c>
      <c r="U107" s="55"/>
      <c r="V107" s="56"/>
      <c r="W107" s="4">
        <f t="shared" si="19"/>
        <v>10</v>
      </c>
      <c r="X107" s="4">
        <f t="shared" si="25"/>
        <v>5</v>
      </c>
      <c r="Y107" s="4"/>
      <c r="Z107" s="27"/>
    </row>
    <row r="108" spans="1:26" x14ac:dyDescent="0.2">
      <c r="A108" s="26">
        <f t="shared" si="22"/>
        <v>107</v>
      </c>
      <c r="B108" s="51" t="s">
        <v>104</v>
      </c>
      <c r="C108" s="52" t="s">
        <v>109</v>
      </c>
      <c r="D108" s="4">
        <f t="shared" si="27"/>
        <v>20</v>
      </c>
      <c r="E108" s="55"/>
      <c r="F108" s="9">
        <v>11</v>
      </c>
      <c r="G108" s="9">
        <v>2</v>
      </c>
      <c r="H108" s="9"/>
      <c r="I108" s="9">
        <v>1</v>
      </c>
      <c r="J108" s="9"/>
      <c r="K108" s="9"/>
      <c r="L108" s="9"/>
      <c r="M108" s="9"/>
      <c r="N108" s="9"/>
      <c r="O108" s="55"/>
      <c r="P108" s="9">
        <v>1</v>
      </c>
      <c r="Q108" s="9">
        <v>4</v>
      </c>
      <c r="R108" s="9"/>
      <c r="S108" s="9"/>
      <c r="T108" s="53">
        <v>1</v>
      </c>
      <c r="U108" s="55"/>
      <c r="V108" s="56"/>
      <c r="W108" s="4">
        <f t="shared" si="19"/>
        <v>14</v>
      </c>
      <c r="X108" s="4">
        <f t="shared" si="25"/>
        <v>6</v>
      </c>
      <c r="Y108" s="4">
        <f t="shared" si="24"/>
        <v>0</v>
      </c>
      <c r="Z108" s="27">
        <f t="shared" ref="Z108:Z114" si="28">D108-W108-X108-Y108</f>
        <v>0</v>
      </c>
    </row>
    <row r="109" spans="1:26" x14ac:dyDescent="0.2">
      <c r="A109" s="26">
        <f t="shared" si="22"/>
        <v>108</v>
      </c>
      <c r="B109" s="51" t="s">
        <v>104</v>
      </c>
      <c r="C109" s="52" t="s">
        <v>110</v>
      </c>
      <c r="D109" s="4">
        <f t="shared" si="27"/>
        <v>31</v>
      </c>
      <c r="E109" s="55"/>
      <c r="F109" s="9">
        <v>20</v>
      </c>
      <c r="G109" s="9">
        <v>4</v>
      </c>
      <c r="H109" s="9"/>
      <c r="I109" s="9">
        <v>1</v>
      </c>
      <c r="J109" s="9"/>
      <c r="K109" s="9"/>
      <c r="L109" s="9"/>
      <c r="M109" s="9"/>
      <c r="N109" s="9"/>
      <c r="O109" s="55"/>
      <c r="P109" s="9">
        <v>1</v>
      </c>
      <c r="Q109" s="9">
        <v>4</v>
      </c>
      <c r="R109" s="9"/>
      <c r="S109" s="9"/>
      <c r="T109" s="53">
        <v>1</v>
      </c>
      <c r="U109" s="55"/>
      <c r="V109" s="56"/>
      <c r="W109" s="4">
        <f t="shared" si="19"/>
        <v>25</v>
      </c>
      <c r="X109" s="4">
        <f t="shared" si="25"/>
        <v>6</v>
      </c>
      <c r="Y109" s="4">
        <f t="shared" si="24"/>
        <v>0</v>
      </c>
      <c r="Z109" s="27">
        <f t="shared" si="28"/>
        <v>0</v>
      </c>
    </row>
    <row r="110" spans="1:26" x14ac:dyDescent="0.2">
      <c r="A110" s="26">
        <f t="shared" si="22"/>
        <v>109</v>
      </c>
      <c r="B110" s="51" t="s">
        <v>104</v>
      </c>
      <c r="C110" s="52" t="s">
        <v>111</v>
      </c>
      <c r="D110" s="4">
        <f t="shared" si="27"/>
        <v>22</v>
      </c>
      <c r="E110" s="55"/>
      <c r="F110" s="9">
        <v>13</v>
      </c>
      <c r="G110" s="9">
        <v>2</v>
      </c>
      <c r="H110" s="9"/>
      <c r="I110" s="9">
        <v>1</v>
      </c>
      <c r="J110" s="9"/>
      <c r="K110" s="9"/>
      <c r="L110" s="9"/>
      <c r="M110" s="9"/>
      <c r="N110" s="9"/>
      <c r="O110" s="55"/>
      <c r="P110" s="9">
        <v>1</v>
      </c>
      <c r="Q110" s="9">
        <v>4</v>
      </c>
      <c r="R110" s="9"/>
      <c r="S110" s="9"/>
      <c r="T110" s="53">
        <v>1</v>
      </c>
      <c r="U110" s="55"/>
      <c r="V110" s="56"/>
      <c r="W110" s="4">
        <f t="shared" si="19"/>
        <v>16</v>
      </c>
      <c r="X110" s="4">
        <f t="shared" si="25"/>
        <v>6</v>
      </c>
      <c r="Y110" s="4">
        <f t="shared" si="24"/>
        <v>0</v>
      </c>
      <c r="Z110" s="27">
        <f t="shared" si="28"/>
        <v>0</v>
      </c>
    </row>
    <row r="111" spans="1:26" x14ac:dyDescent="0.2">
      <c r="A111" s="26">
        <f t="shared" si="22"/>
        <v>110</v>
      </c>
      <c r="B111" s="51" t="s">
        <v>104</v>
      </c>
      <c r="C111" s="52" t="s">
        <v>112</v>
      </c>
      <c r="D111" s="4">
        <f t="shared" si="27"/>
        <v>23</v>
      </c>
      <c r="E111" s="55"/>
      <c r="F111" s="9">
        <v>14</v>
      </c>
      <c r="G111" s="9">
        <v>3</v>
      </c>
      <c r="H111" s="9"/>
      <c r="I111" s="9">
        <v>1</v>
      </c>
      <c r="J111" s="9"/>
      <c r="K111" s="9"/>
      <c r="L111" s="9"/>
      <c r="M111" s="9"/>
      <c r="N111" s="9"/>
      <c r="O111" s="55"/>
      <c r="P111" s="9">
        <v>1</v>
      </c>
      <c r="Q111" s="9">
        <v>3</v>
      </c>
      <c r="R111" s="9"/>
      <c r="S111" s="9"/>
      <c r="T111" s="53">
        <v>1</v>
      </c>
      <c r="U111" s="55"/>
      <c r="V111" s="56"/>
      <c r="W111" s="4">
        <f t="shared" si="19"/>
        <v>18</v>
      </c>
      <c r="X111" s="4">
        <f t="shared" si="25"/>
        <v>5</v>
      </c>
      <c r="Y111" s="4">
        <f t="shared" si="24"/>
        <v>0</v>
      </c>
      <c r="Z111" s="27">
        <f t="shared" si="28"/>
        <v>0</v>
      </c>
    </row>
    <row r="112" spans="1:26" x14ac:dyDescent="0.2">
      <c r="A112" s="26">
        <f t="shared" si="22"/>
        <v>111</v>
      </c>
      <c r="B112" s="51" t="s">
        <v>104</v>
      </c>
      <c r="C112" s="52" t="s">
        <v>113</v>
      </c>
      <c r="D112" s="4">
        <f t="shared" si="27"/>
        <v>24</v>
      </c>
      <c r="E112" s="55"/>
      <c r="F112" s="9">
        <v>14</v>
      </c>
      <c r="G112" s="9">
        <v>3</v>
      </c>
      <c r="H112" s="9"/>
      <c r="I112" s="9">
        <v>1</v>
      </c>
      <c r="J112" s="9"/>
      <c r="K112" s="9"/>
      <c r="L112" s="9"/>
      <c r="M112" s="9"/>
      <c r="N112" s="9"/>
      <c r="O112" s="55"/>
      <c r="P112" s="9">
        <v>1</v>
      </c>
      <c r="Q112" s="9">
        <v>4</v>
      </c>
      <c r="R112" s="9"/>
      <c r="S112" s="9"/>
      <c r="T112" s="53">
        <v>1</v>
      </c>
      <c r="U112" s="55"/>
      <c r="V112" s="56"/>
      <c r="W112" s="4">
        <f t="shared" si="19"/>
        <v>18</v>
      </c>
      <c r="X112" s="4">
        <f t="shared" si="25"/>
        <v>6</v>
      </c>
      <c r="Y112" s="4">
        <f t="shared" si="24"/>
        <v>0</v>
      </c>
      <c r="Z112" s="27">
        <f t="shared" si="28"/>
        <v>0</v>
      </c>
    </row>
    <row r="113" spans="1:26" x14ac:dyDescent="0.2">
      <c r="A113" s="26">
        <f t="shared" si="22"/>
        <v>112</v>
      </c>
      <c r="B113" s="51" t="s">
        <v>104</v>
      </c>
      <c r="C113" s="52" t="s">
        <v>55</v>
      </c>
      <c r="D113" s="4">
        <f t="shared" si="27"/>
        <v>23</v>
      </c>
      <c r="E113" s="55"/>
      <c r="F113" s="10">
        <v>13</v>
      </c>
      <c r="G113" s="9">
        <v>2</v>
      </c>
      <c r="H113" s="9"/>
      <c r="I113" s="9">
        <v>1</v>
      </c>
      <c r="J113" s="9"/>
      <c r="K113" s="9"/>
      <c r="L113" s="9"/>
      <c r="M113" s="9">
        <v>1</v>
      </c>
      <c r="N113" s="9"/>
      <c r="O113" s="55"/>
      <c r="P113" s="9">
        <v>1</v>
      </c>
      <c r="Q113" s="9">
        <v>4</v>
      </c>
      <c r="R113" s="9"/>
      <c r="S113" s="47"/>
      <c r="T113" s="53">
        <v>1</v>
      </c>
      <c r="U113" s="55"/>
      <c r="V113" s="56"/>
      <c r="W113" s="4">
        <f t="shared" si="19"/>
        <v>17</v>
      </c>
      <c r="X113" s="4">
        <f t="shared" si="25"/>
        <v>6</v>
      </c>
      <c r="Y113" s="4">
        <f t="shared" si="24"/>
        <v>0</v>
      </c>
      <c r="Z113" s="27">
        <f t="shared" si="28"/>
        <v>0</v>
      </c>
    </row>
    <row r="114" spans="1:26" x14ac:dyDescent="0.2">
      <c r="A114" s="26">
        <f t="shared" si="22"/>
        <v>113</v>
      </c>
      <c r="B114" s="51" t="s">
        <v>104</v>
      </c>
      <c r="C114" s="52" t="s">
        <v>114</v>
      </c>
      <c r="D114" s="4">
        <f t="shared" si="27"/>
        <v>28</v>
      </c>
      <c r="E114" s="55"/>
      <c r="F114" s="9">
        <v>18</v>
      </c>
      <c r="G114" s="9">
        <v>4</v>
      </c>
      <c r="H114" s="47"/>
      <c r="I114" s="9">
        <v>1</v>
      </c>
      <c r="J114" s="9"/>
      <c r="K114" s="9"/>
      <c r="L114" s="9"/>
      <c r="M114" s="9"/>
      <c r="N114" s="9"/>
      <c r="O114" s="55"/>
      <c r="P114" s="9">
        <v>1</v>
      </c>
      <c r="Q114" s="9">
        <v>3</v>
      </c>
      <c r="R114" s="9"/>
      <c r="S114" s="9"/>
      <c r="T114" s="53">
        <v>1</v>
      </c>
      <c r="U114" s="55"/>
      <c r="V114" s="56"/>
      <c r="W114" s="4">
        <f t="shared" si="19"/>
        <v>23</v>
      </c>
      <c r="X114" s="4">
        <f t="shared" si="25"/>
        <v>5</v>
      </c>
      <c r="Y114" s="4">
        <f t="shared" si="24"/>
        <v>0</v>
      </c>
      <c r="Z114" s="27">
        <f t="shared" si="28"/>
        <v>0</v>
      </c>
    </row>
    <row r="115" spans="1:26" x14ac:dyDescent="0.2">
      <c r="A115" s="26">
        <f t="shared" si="22"/>
        <v>114</v>
      </c>
      <c r="B115" s="51" t="s">
        <v>104</v>
      </c>
      <c r="C115" s="52" t="s">
        <v>40</v>
      </c>
      <c r="D115" s="4">
        <f t="shared" si="27"/>
        <v>21</v>
      </c>
      <c r="E115" s="55"/>
      <c r="F115" s="9">
        <v>11</v>
      </c>
      <c r="G115" s="9">
        <v>3</v>
      </c>
      <c r="H115" s="9"/>
      <c r="I115" s="9">
        <v>1</v>
      </c>
      <c r="J115" s="9"/>
      <c r="K115" s="9"/>
      <c r="L115" s="9"/>
      <c r="M115" s="9"/>
      <c r="N115" s="9"/>
      <c r="O115" s="55"/>
      <c r="P115" s="9">
        <v>1</v>
      </c>
      <c r="Q115" s="9">
        <v>3</v>
      </c>
      <c r="R115" s="9"/>
      <c r="S115" s="9"/>
      <c r="T115" s="53">
        <v>1</v>
      </c>
      <c r="U115" s="55"/>
      <c r="V115" s="56">
        <v>1</v>
      </c>
      <c r="W115" s="4">
        <f t="shared" si="19"/>
        <v>15</v>
      </c>
      <c r="X115" s="4">
        <f t="shared" si="25"/>
        <v>5</v>
      </c>
      <c r="Y115" s="4">
        <f t="shared" si="24"/>
        <v>1</v>
      </c>
      <c r="Z115" s="27"/>
    </row>
    <row r="116" spans="1:26" x14ac:dyDescent="0.2">
      <c r="A116" s="26">
        <f t="shared" si="22"/>
        <v>115</v>
      </c>
      <c r="B116" s="51" t="s">
        <v>104</v>
      </c>
      <c r="C116" s="52" t="s">
        <v>115</v>
      </c>
      <c r="D116" s="4">
        <f t="shared" si="27"/>
        <v>29</v>
      </c>
      <c r="E116" s="55"/>
      <c r="F116" s="9">
        <v>19</v>
      </c>
      <c r="G116" s="9">
        <v>3</v>
      </c>
      <c r="H116" s="9"/>
      <c r="I116" s="9">
        <v>1</v>
      </c>
      <c r="J116" s="9"/>
      <c r="K116" s="9"/>
      <c r="L116" s="9"/>
      <c r="M116" s="9"/>
      <c r="N116" s="9"/>
      <c r="O116" s="55"/>
      <c r="P116" s="9">
        <v>1</v>
      </c>
      <c r="Q116" s="9">
        <v>4</v>
      </c>
      <c r="R116" s="9"/>
      <c r="S116" s="9"/>
      <c r="T116" s="53">
        <v>1</v>
      </c>
      <c r="U116" s="55"/>
      <c r="V116" s="56"/>
      <c r="W116" s="4">
        <f t="shared" si="19"/>
        <v>23</v>
      </c>
      <c r="X116" s="4">
        <f t="shared" si="25"/>
        <v>6</v>
      </c>
      <c r="Y116" s="4">
        <f t="shared" si="24"/>
        <v>0</v>
      </c>
      <c r="Z116" s="27">
        <f t="shared" ref="Z116:Z128" si="29">D116-W116-X116-Y116</f>
        <v>0</v>
      </c>
    </row>
    <row r="117" spans="1:26" x14ac:dyDescent="0.2">
      <c r="A117" s="26">
        <f t="shared" si="22"/>
        <v>116</v>
      </c>
      <c r="B117" s="51" t="s">
        <v>104</v>
      </c>
      <c r="C117" s="52" t="s">
        <v>116</v>
      </c>
      <c r="D117" s="4">
        <f t="shared" si="27"/>
        <v>21</v>
      </c>
      <c r="E117" s="55"/>
      <c r="F117" s="9">
        <v>13</v>
      </c>
      <c r="G117" s="9">
        <v>2</v>
      </c>
      <c r="H117" s="9"/>
      <c r="I117" s="9">
        <v>1</v>
      </c>
      <c r="J117" s="9"/>
      <c r="K117" s="9"/>
      <c r="L117" s="9"/>
      <c r="M117" s="9"/>
      <c r="N117" s="9"/>
      <c r="O117" s="55"/>
      <c r="P117" s="9">
        <v>1</v>
      </c>
      <c r="Q117" s="9">
        <v>3</v>
      </c>
      <c r="R117" s="9"/>
      <c r="S117" s="9"/>
      <c r="T117" s="53">
        <v>1</v>
      </c>
      <c r="U117" s="55"/>
      <c r="V117" s="56"/>
      <c r="W117" s="4">
        <f t="shared" si="19"/>
        <v>16</v>
      </c>
      <c r="X117" s="4">
        <f t="shared" si="25"/>
        <v>5</v>
      </c>
      <c r="Y117" s="4">
        <f t="shared" si="24"/>
        <v>0</v>
      </c>
      <c r="Z117" s="27">
        <f t="shared" si="29"/>
        <v>0</v>
      </c>
    </row>
    <row r="118" spans="1:26" x14ac:dyDescent="0.2">
      <c r="A118" s="26">
        <f t="shared" si="22"/>
        <v>117</v>
      </c>
      <c r="B118" s="51" t="s">
        <v>104</v>
      </c>
      <c r="C118" s="52" t="s">
        <v>117</v>
      </c>
      <c r="D118" s="4">
        <f t="shared" si="27"/>
        <v>20</v>
      </c>
      <c r="E118" s="55"/>
      <c r="F118" s="9">
        <v>12</v>
      </c>
      <c r="G118" s="9">
        <v>2</v>
      </c>
      <c r="H118" s="9"/>
      <c r="I118" s="9">
        <v>1</v>
      </c>
      <c r="J118" s="9"/>
      <c r="K118" s="9"/>
      <c r="L118" s="9"/>
      <c r="M118" s="9"/>
      <c r="N118" s="9"/>
      <c r="O118" s="55"/>
      <c r="P118" s="9">
        <v>1</v>
      </c>
      <c r="Q118" s="9">
        <v>3</v>
      </c>
      <c r="R118" s="9"/>
      <c r="S118" s="9"/>
      <c r="T118" s="53">
        <v>1</v>
      </c>
      <c r="U118" s="55"/>
      <c r="V118" s="56"/>
      <c r="W118" s="4">
        <f t="shared" si="19"/>
        <v>15</v>
      </c>
      <c r="X118" s="4">
        <f t="shared" si="25"/>
        <v>5</v>
      </c>
      <c r="Y118" s="4">
        <f t="shared" si="24"/>
        <v>0</v>
      </c>
      <c r="Z118" s="27">
        <f t="shared" si="29"/>
        <v>0</v>
      </c>
    </row>
    <row r="119" spans="1:26" x14ac:dyDescent="0.2">
      <c r="A119" s="26">
        <f t="shared" si="22"/>
        <v>118</v>
      </c>
      <c r="B119" s="51" t="s">
        <v>104</v>
      </c>
      <c r="C119" s="52" t="s">
        <v>118</v>
      </c>
      <c r="D119" s="4">
        <f t="shared" si="27"/>
        <v>19</v>
      </c>
      <c r="E119" s="55"/>
      <c r="F119" s="9">
        <v>11</v>
      </c>
      <c r="G119" s="9">
        <v>2</v>
      </c>
      <c r="H119" s="9"/>
      <c r="I119" s="9">
        <v>1</v>
      </c>
      <c r="J119" s="9"/>
      <c r="K119" s="9"/>
      <c r="L119" s="9"/>
      <c r="M119" s="9"/>
      <c r="N119" s="9"/>
      <c r="O119" s="55"/>
      <c r="P119" s="9">
        <v>1</v>
      </c>
      <c r="Q119" s="9">
        <v>3</v>
      </c>
      <c r="R119" s="9"/>
      <c r="S119" s="9"/>
      <c r="T119" s="53">
        <v>1</v>
      </c>
      <c r="U119" s="55"/>
      <c r="V119" s="56"/>
      <c r="W119" s="4">
        <f t="shared" si="19"/>
        <v>14</v>
      </c>
      <c r="X119" s="4">
        <f t="shared" si="25"/>
        <v>5</v>
      </c>
      <c r="Y119" s="4">
        <f t="shared" si="24"/>
        <v>0</v>
      </c>
      <c r="Z119" s="27">
        <f t="shared" si="29"/>
        <v>0</v>
      </c>
    </row>
    <row r="120" spans="1:26" x14ac:dyDescent="0.2">
      <c r="A120" s="26">
        <f t="shared" si="22"/>
        <v>119</v>
      </c>
      <c r="B120" s="51" t="s">
        <v>104</v>
      </c>
      <c r="C120" s="52" t="s">
        <v>119</v>
      </c>
      <c r="D120" s="4">
        <f t="shared" si="27"/>
        <v>23</v>
      </c>
      <c r="E120" s="55"/>
      <c r="F120" s="9">
        <v>14</v>
      </c>
      <c r="G120" s="9">
        <v>2</v>
      </c>
      <c r="H120" s="47"/>
      <c r="I120" s="9">
        <v>1</v>
      </c>
      <c r="J120" s="9"/>
      <c r="K120" s="9"/>
      <c r="L120" s="9"/>
      <c r="M120" s="9"/>
      <c r="N120" s="9"/>
      <c r="O120" s="55"/>
      <c r="P120" s="9">
        <v>1</v>
      </c>
      <c r="Q120" s="9">
        <v>3</v>
      </c>
      <c r="R120" s="9"/>
      <c r="S120" s="9"/>
      <c r="T120" s="53">
        <v>1</v>
      </c>
      <c r="U120" s="55"/>
      <c r="V120" s="56">
        <v>1</v>
      </c>
      <c r="W120" s="4">
        <f t="shared" si="19"/>
        <v>17</v>
      </c>
      <c r="X120" s="4">
        <f t="shared" si="25"/>
        <v>5</v>
      </c>
      <c r="Y120" s="4">
        <f t="shared" si="24"/>
        <v>1</v>
      </c>
      <c r="Z120" s="27">
        <f t="shared" si="29"/>
        <v>0</v>
      </c>
    </row>
    <row r="121" spans="1:26" x14ac:dyDescent="0.2">
      <c r="A121" s="26">
        <f t="shared" si="22"/>
        <v>120</v>
      </c>
      <c r="B121" s="51" t="s">
        <v>104</v>
      </c>
      <c r="C121" s="52" t="s">
        <v>120</v>
      </c>
      <c r="D121" s="4">
        <f t="shared" si="27"/>
        <v>18</v>
      </c>
      <c r="E121" s="55"/>
      <c r="F121" s="9">
        <v>10</v>
      </c>
      <c r="G121" s="9">
        <v>2</v>
      </c>
      <c r="H121" s="9"/>
      <c r="I121" s="9">
        <v>1</v>
      </c>
      <c r="J121" s="9"/>
      <c r="K121" s="9"/>
      <c r="L121" s="9"/>
      <c r="M121" s="9"/>
      <c r="N121" s="9"/>
      <c r="O121" s="55"/>
      <c r="P121" s="9">
        <v>1</v>
      </c>
      <c r="Q121" s="9">
        <v>3</v>
      </c>
      <c r="R121" s="9"/>
      <c r="S121" s="9"/>
      <c r="T121" s="53">
        <v>1</v>
      </c>
      <c r="U121" s="55"/>
      <c r="V121" s="56"/>
      <c r="W121" s="4">
        <f t="shared" si="19"/>
        <v>13</v>
      </c>
      <c r="X121" s="4">
        <f t="shared" si="25"/>
        <v>5</v>
      </c>
      <c r="Y121" s="4">
        <f t="shared" si="24"/>
        <v>0</v>
      </c>
      <c r="Z121" s="27">
        <f t="shared" si="29"/>
        <v>0</v>
      </c>
    </row>
    <row r="122" spans="1:26" x14ac:dyDescent="0.2">
      <c r="A122" s="26">
        <f t="shared" si="22"/>
        <v>121</v>
      </c>
      <c r="B122" s="51" t="s">
        <v>104</v>
      </c>
      <c r="C122" s="52" t="s">
        <v>121</v>
      </c>
      <c r="D122" s="4">
        <f t="shared" si="27"/>
        <v>18</v>
      </c>
      <c r="E122" s="55"/>
      <c r="F122" s="9">
        <v>10</v>
      </c>
      <c r="G122" s="9">
        <v>2</v>
      </c>
      <c r="H122" s="9"/>
      <c r="I122" s="9">
        <v>1</v>
      </c>
      <c r="J122" s="9"/>
      <c r="K122" s="9"/>
      <c r="L122" s="9"/>
      <c r="M122" s="9"/>
      <c r="N122" s="9"/>
      <c r="O122" s="55"/>
      <c r="P122" s="9">
        <v>1</v>
      </c>
      <c r="Q122" s="9">
        <v>3</v>
      </c>
      <c r="R122" s="9"/>
      <c r="S122" s="9"/>
      <c r="T122" s="53">
        <v>1</v>
      </c>
      <c r="U122" s="55"/>
      <c r="V122" s="56"/>
      <c r="W122" s="4">
        <f t="shared" si="19"/>
        <v>13</v>
      </c>
      <c r="X122" s="4">
        <f t="shared" si="25"/>
        <v>5</v>
      </c>
      <c r="Y122" s="4">
        <f t="shared" si="24"/>
        <v>0</v>
      </c>
      <c r="Z122" s="27">
        <f t="shared" si="29"/>
        <v>0</v>
      </c>
    </row>
    <row r="123" spans="1:26" x14ac:dyDescent="0.2">
      <c r="A123" s="26">
        <f t="shared" si="22"/>
        <v>122</v>
      </c>
      <c r="B123" s="51" t="s">
        <v>104</v>
      </c>
      <c r="C123" s="52" t="s">
        <v>122</v>
      </c>
      <c r="D123" s="4">
        <f t="shared" si="27"/>
        <v>21</v>
      </c>
      <c r="E123" s="55"/>
      <c r="F123" s="9">
        <v>12</v>
      </c>
      <c r="G123" s="9">
        <v>2</v>
      </c>
      <c r="H123" s="47"/>
      <c r="I123" s="9">
        <v>1</v>
      </c>
      <c r="J123" s="9"/>
      <c r="K123" s="9"/>
      <c r="L123" s="9"/>
      <c r="M123" s="9"/>
      <c r="N123" s="9"/>
      <c r="O123" s="55"/>
      <c r="P123" s="9">
        <v>1</v>
      </c>
      <c r="Q123" s="9">
        <v>3</v>
      </c>
      <c r="R123" s="9"/>
      <c r="S123" s="9"/>
      <c r="T123" s="53">
        <v>1</v>
      </c>
      <c r="U123" s="55"/>
      <c r="V123" s="56">
        <v>1</v>
      </c>
      <c r="W123" s="4">
        <f t="shared" si="19"/>
        <v>15</v>
      </c>
      <c r="X123" s="4">
        <f t="shared" si="25"/>
        <v>5</v>
      </c>
      <c r="Y123" s="4">
        <f t="shared" si="24"/>
        <v>1</v>
      </c>
      <c r="Z123" s="27">
        <f t="shared" si="29"/>
        <v>0</v>
      </c>
    </row>
    <row r="124" spans="1:26" x14ac:dyDescent="0.2">
      <c r="A124" s="26">
        <f t="shared" si="22"/>
        <v>123</v>
      </c>
      <c r="B124" s="51" t="s">
        <v>104</v>
      </c>
      <c r="C124" s="52" t="s">
        <v>123</v>
      </c>
      <c r="D124" s="4">
        <f t="shared" si="27"/>
        <v>17</v>
      </c>
      <c r="E124" s="55"/>
      <c r="F124" s="9">
        <v>9</v>
      </c>
      <c r="G124" s="9">
        <v>2</v>
      </c>
      <c r="H124" s="9"/>
      <c r="I124" s="9">
        <v>1</v>
      </c>
      <c r="J124" s="9"/>
      <c r="K124" s="9"/>
      <c r="L124" s="9"/>
      <c r="M124" s="9"/>
      <c r="N124" s="9"/>
      <c r="O124" s="55"/>
      <c r="P124" s="9">
        <v>1</v>
      </c>
      <c r="Q124" s="9">
        <v>3</v>
      </c>
      <c r="R124" s="9"/>
      <c r="S124" s="9"/>
      <c r="T124" s="53">
        <v>1</v>
      </c>
      <c r="U124" s="55"/>
      <c r="V124" s="56"/>
      <c r="W124" s="4">
        <f t="shared" si="19"/>
        <v>12</v>
      </c>
      <c r="X124" s="4">
        <f t="shared" si="25"/>
        <v>5</v>
      </c>
      <c r="Y124" s="4">
        <f t="shared" si="24"/>
        <v>0</v>
      </c>
      <c r="Z124" s="27">
        <f t="shared" si="29"/>
        <v>0</v>
      </c>
    </row>
    <row r="125" spans="1:26" x14ac:dyDescent="0.2">
      <c r="A125" s="26">
        <f t="shared" si="22"/>
        <v>124</v>
      </c>
      <c r="B125" s="51" t="s">
        <v>104</v>
      </c>
      <c r="C125" s="52" t="s">
        <v>59</v>
      </c>
      <c r="D125" s="4">
        <f t="shared" si="27"/>
        <v>21</v>
      </c>
      <c r="E125" s="55"/>
      <c r="F125" s="9">
        <v>13</v>
      </c>
      <c r="G125" s="9">
        <v>2</v>
      </c>
      <c r="H125" s="9"/>
      <c r="I125" s="9">
        <v>1</v>
      </c>
      <c r="J125" s="9"/>
      <c r="K125" s="9"/>
      <c r="L125" s="9"/>
      <c r="M125" s="9"/>
      <c r="N125" s="9"/>
      <c r="O125" s="55"/>
      <c r="P125" s="9">
        <v>1</v>
      </c>
      <c r="Q125" s="9">
        <v>3</v>
      </c>
      <c r="R125" s="9"/>
      <c r="S125" s="47"/>
      <c r="T125" s="53">
        <v>1</v>
      </c>
      <c r="U125" s="55"/>
      <c r="V125" s="56"/>
      <c r="W125" s="4">
        <f t="shared" si="19"/>
        <v>16</v>
      </c>
      <c r="X125" s="4">
        <f t="shared" si="25"/>
        <v>5</v>
      </c>
      <c r="Y125" s="4">
        <f t="shared" si="24"/>
        <v>0</v>
      </c>
      <c r="Z125" s="27">
        <f t="shared" si="29"/>
        <v>0</v>
      </c>
    </row>
    <row r="126" spans="1:26" x14ac:dyDescent="0.2">
      <c r="A126" s="26">
        <f t="shared" si="22"/>
        <v>125</v>
      </c>
      <c r="B126" s="51" t="s">
        <v>104</v>
      </c>
      <c r="C126" s="52" t="s">
        <v>124</v>
      </c>
      <c r="D126" s="4">
        <f t="shared" si="27"/>
        <v>17</v>
      </c>
      <c r="E126" s="55"/>
      <c r="F126" s="9">
        <v>9</v>
      </c>
      <c r="G126" s="9">
        <v>2</v>
      </c>
      <c r="H126" s="9"/>
      <c r="I126" s="9">
        <v>1</v>
      </c>
      <c r="J126" s="9"/>
      <c r="K126" s="9"/>
      <c r="L126" s="9"/>
      <c r="M126" s="9"/>
      <c r="N126" s="9"/>
      <c r="O126" s="55"/>
      <c r="P126" s="9">
        <v>1</v>
      </c>
      <c r="Q126" s="9">
        <v>3</v>
      </c>
      <c r="R126" s="9"/>
      <c r="S126" s="9"/>
      <c r="T126" s="53">
        <v>1</v>
      </c>
      <c r="U126" s="55"/>
      <c r="V126" s="56"/>
      <c r="W126" s="4">
        <f t="shared" si="19"/>
        <v>12</v>
      </c>
      <c r="X126" s="4">
        <f t="shared" si="25"/>
        <v>5</v>
      </c>
      <c r="Y126" s="4">
        <f t="shared" si="24"/>
        <v>0</v>
      </c>
      <c r="Z126" s="27">
        <f t="shared" si="29"/>
        <v>0</v>
      </c>
    </row>
    <row r="127" spans="1:26" x14ac:dyDescent="0.2">
      <c r="A127" s="26">
        <f t="shared" si="22"/>
        <v>126</v>
      </c>
      <c r="B127" s="51" t="s">
        <v>104</v>
      </c>
      <c r="C127" s="52" t="s">
        <v>125</v>
      </c>
      <c r="D127" s="4">
        <f t="shared" si="27"/>
        <v>21</v>
      </c>
      <c r="E127" s="55"/>
      <c r="F127" s="9">
        <v>11</v>
      </c>
      <c r="G127" s="9">
        <v>2</v>
      </c>
      <c r="H127" s="9"/>
      <c r="I127" s="9">
        <v>1</v>
      </c>
      <c r="J127" s="9"/>
      <c r="K127" s="9"/>
      <c r="L127" s="9"/>
      <c r="M127" s="9"/>
      <c r="N127" s="9"/>
      <c r="O127" s="55"/>
      <c r="P127" s="9">
        <v>1</v>
      </c>
      <c r="Q127" s="9">
        <v>4</v>
      </c>
      <c r="R127" s="9"/>
      <c r="S127" s="9"/>
      <c r="T127" s="53">
        <v>1</v>
      </c>
      <c r="U127" s="55"/>
      <c r="V127" s="56">
        <v>1</v>
      </c>
      <c r="W127" s="4">
        <f t="shared" si="19"/>
        <v>14</v>
      </c>
      <c r="X127" s="4">
        <f t="shared" si="25"/>
        <v>6</v>
      </c>
      <c r="Y127" s="4">
        <f t="shared" si="24"/>
        <v>1</v>
      </c>
      <c r="Z127" s="27">
        <f t="shared" si="29"/>
        <v>0</v>
      </c>
    </row>
    <row r="128" spans="1:26" x14ac:dyDescent="0.2">
      <c r="A128" s="26">
        <f t="shared" si="22"/>
        <v>127</v>
      </c>
      <c r="B128" s="51" t="s">
        <v>104</v>
      </c>
      <c r="C128" s="52" t="s">
        <v>126</v>
      </c>
      <c r="D128" s="4">
        <f t="shared" si="27"/>
        <v>19</v>
      </c>
      <c r="E128" s="55"/>
      <c r="F128" s="9">
        <v>10</v>
      </c>
      <c r="G128" s="9">
        <v>2</v>
      </c>
      <c r="H128" s="9"/>
      <c r="I128" s="9">
        <v>1</v>
      </c>
      <c r="J128" s="9"/>
      <c r="K128" s="9"/>
      <c r="L128" s="9"/>
      <c r="M128" s="9"/>
      <c r="N128" s="9"/>
      <c r="O128" s="55"/>
      <c r="P128" s="9">
        <v>1</v>
      </c>
      <c r="Q128" s="9">
        <v>4</v>
      </c>
      <c r="R128" s="9"/>
      <c r="S128" s="9"/>
      <c r="T128" s="53">
        <v>1</v>
      </c>
      <c r="U128" s="55"/>
      <c r="V128" s="56"/>
      <c r="W128" s="4">
        <f t="shared" si="19"/>
        <v>13</v>
      </c>
      <c r="X128" s="4">
        <f t="shared" si="25"/>
        <v>6</v>
      </c>
      <c r="Y128" s="4">
        <f t="shared" si="24"/>
        <v>0</v>
      </c>
      <c r="Z128" s="27">
        <f t="shared" si="29"/>
        <v>0</v>
      </c>
    </row>
    <row r="129" spans="1:26" x14ac:dyDescent="0.2">
      <c r="A129" s="26">
        <f t="shared" si="22"/>
        <v>128</v>
      </c>
      <c r="B129" s="51" t="s">
        <v>104</v>
      </c>
      <c r="C129" s="52" t="s">
        <v>101</v>
      </c>
      <c r="D129" s="4">
        <f t="shared" si="27"/>
        <v>20</v>
      </c>
      <c r="E129" s="55"/>
      <c r="F129" s="9">
        <v>12</v>
      </c>
      <c r="G129" s="9">
        <v>2</v>
      </c>
      <c r="H129" s="47"/>
      <c r="I129" s="9">
        <v>1</v>
      </c>
      <c r="J129" s="9"/>
      <c r="K129" s="9"/>
      <c r="L129" s="9"/>
      <c r="M129" s="9"/>
      <c r="N129" s="9"/>
      <c r="O129" s="55"/>
      <c r="P129" s="9">
        <v>1</v>
      </c>
      <c r="Q129" s="9">
        <v>3</v>
      </c>
      <c r="R129" s="9"/>
      <c r="S129" s="9"/>
      <c r="T129" s="53">
        <v>1</v>
      </c>
      <c r="U129" s="55"/>
      <c r="V129" s="56"/>
      <c r="W129" s="4">
        <f t="shared" si="19"/>
        <v>15</v>
      </c>
      <c r="X129" s="4">
        <f t="shared" si="25"/>
        <v>5</v>
      </c>
      <c r="Y129" s="4">
        <f t="shared" si="24"/>
        <v>0</v>
      </c>
      <c r="Z129" s="27"/>
    </row>
    <row r="130" spans="1:26" x14ac:dyDescent="0.2">
      <c r="A130" s="26">
        <f t="shared" si="22"/>
        <v>129</v>
      </c>
      <c r="B130" s="51" t="s">
        <v>104</v>
      </c>
      <c r="C130" s="52" t="s">
        <v>127</v>
      </c>
      <c r="D130" s="4">
        <f t="shared" si="27"/>
        <v>21</v>
      </c>
      <c r="E130" s="55"/>
      <c r="F130" s="9">
        <v>11</v>
      </c>
      <c r="G130" s="9">
        <v>2</v>
      </c>
      <c r="H130" s="9"/>
      <c r="I130" s="9">
        <v>1</v>
      </c>
      <c r="J130" s="9"/>
      <c r="K130" s="9"/>
      <c r="L130" s="9"/>
      <c r="M130" s="9"/>
      <c r="N130" s="9"/>
      <c r="O130" s="55"/>
      <c r="P130" s="9">
        <v>1</v>
      </c>
      <c r="Q130" s="9">
        <v>4</v>
      </c>
      <c r="R130" s="9"/>
      <c r="S130" s="9"/>
      <c r="T130" s="53">
        <v>1</v>
      </c>
      <c r="U130" s="55"/>
      <c r="V130" s="56">
        <v>1</v>
      </c>
      <c r="W130" s="4">
        <f t="shared" si="19"/>
        <v>14</v>
      </c>
      <c r="X130" s="4">
        <f t="shared" si="25"/>
        <v>6</v>
      </c>
      <c r="Y130" s="4">
        <f t="shared" si="24"/>
        <v>1</v>
      </c>
      <c r="Z130" s="27">
        <f t="shared" ref="Z130:Z163" si="30">D130-W130-X130-Y130</f>
        <v>0</v>
      </c>
    </row>
    <row r="131" spans="1:26" x14ac:dyDescent="0.2">
      <c r="A131" s="26">
        <f t="shared" si="22"/>
        <v>130</v>
      </c>
      <c r="B131" s="51" t="s">
        <v>104</v>
      </c>
      <c r="C131" s="52" t="s">
        <v>128</v>
      </c>
      <c r="D131" s="4">
        <f t="shared" si="27"/>
        <v>15</v>
      </c>
      <c r="E131" s="55"/>
      <c r="F131" s="56">
        <v>8</v>
      </c>
      <c r="G131" s="9">
        <v>1</v>
      </c>
      <c r="H131" s="9"/>
      <c r="I131" s="9">
        <v>1</v>
      </c>
      <c r="J131" s="9"/>
      <c r="K131" s="9"/>
      <c r="L131" s="9"/>
      <c r="M131" s="9"/>
      <c r="N131" s="9"/>
      <c r="O131" s="55"/>
      <c r="P131" s="9">
        <v>1</v>
      </c>
      <c r="Q131" s="9">
        <v>3</v>
      </c>
      <c r="R131" s="9"/>
      <c r="S131" s="9"/>
      <c r="T131" s="53">
        <v>1</v>
      </c>
      <c r="U131" s="55"/>
      <c r="V131" s="56"/>
      <c r="W131" s="4">
        <f t="shared" ref="W131:W163" si="31">SUM(E131:I131)+SUM(K131:N131)</f>
        <v>10</v>
      </c>
      <c r="X131" s="4">
        <f t="shared" si="25"/>
        <v>5</v>
      </c>
      <c r="Y131" s="4">
        <f t="shared" si="24"/>
        <v>0</v>
      </c>
      <c r="Z131" s="27">
        <f t="shared" si="30"/>
        <v>0</v>
      </c>
    </row>
    <row r="132" spans="1:26" x14ac:dyDescent="0.2">
      <c r="A132" s="26">
        <f t="shared" si="22"/>
        <v>131</v>
      </c>
      <c r="B132" s="51" t="s">
        <v>104</v>
      </c>
      <c r="C132" s="52" t="s">
        <v>129</v>
      </c>
      <c r="D132" s="4">
        <f t="shared" si="27"/>
        <v>21</v>
      </c>
      <c r="E132" s="55"/>
      <c r="F132" s="9">
        <v>12</v>
      </c>
      <c r="G132" s="9">
        <v>2</v>
      </c>
      <c r="H132" s="47"/>
      <c r="I132" s="9">
        <v>1</v>
      </c>
      <c r="J132" s="9"/>
      <c r="K132" s="9"/>
      <c r="L132" s="9"/>
      <c r="M132" s="9"/>
      <c r="N132" s="9"/>
      <c r="O132" s="55"/>
      <c r="P132" s="9">
        <v>1</v>
      </c>
      <c r="Q132" s="9">
        <v>3</v>
      </c>
      <c r="R132" s="9"/>
      <c r="S132" s="9"/>
      <c r="T132" s="53">
        <v>1</v>
      </c>
      <c r="U132" s="55"/>
      <c r="V132" s="56">
        <v>1</v>
      </c>
      <c r="W132" s="4">
        <f t="shared" si="31"/>
        <v>15</v>
      </c>
      <c r="X132" s="4">
        <f t="shared" si="25"/>
        <v>5</v>
      </c>
      <c r="Y132" s="4">
        <f t="shared" si="24"/>
        <v>1</v>
      </c>
      <c r="Z132" s="27">
        <f t="shared" si="30"/>
        <v>0</v>
      </c>
    </row>
    <row r="133" spans="1:26" x14ac:dyDescent="0.2">
      <c r="A133" s="26">
        <f t="shared" si="22"/>
        <v>132</v>
      </c>
      <c r="B133" s="51" t="s">
        <v>104</v>
      </c>
      <c r="C133" s="52" t="s">
        <v>130</v>
      </c>
      <c r="D133" s="4">
        <f t="shared" si="27"/>
        <v>32</v>
      </c>
      <c r="E133" s="55"/>
      <c r="F133" s="9">
        <v>20</v>
      </c>
      <c r="G133" s="9">
        <v>4</v>
      </c>
      <c r="H133" s="9"/>
      <c r="I133" s="9">
        <v>1</v>
      </c>
      <c r="J133" s="9"/>
      <c r="K133" s="9"/>
      <c r="L133" s="9"/>
      <c r="M133" s="9"/>
      <c r="N133" s="9"/>
      <c r="O133" s="55"/>
      <c r="P133" s="9">
        <v>1</v>
      </c>
      <c r="Q133" s="9">
        <v>4</v>
      </c>
      <c r="R133" s="9"/>
      <c r="S133" s="9"/>
      <c r="T133" s="53">
        <v>1</v>
      </c>
      <c r="U133" s="55"/>
      <c r="V133" s="56">
        <v>1</v>
      </c>
      <c r="W133" s="4">
        <f t="shared" si="31"/>
        <v>25</v>
      </c>
      <c r="X133" s="4">
        <f t="shared" si="25"/>
        <v>6</v>
      </c>
      <c r="Y133" s="4">
        <f t="shared" si="24"/>
        <v>1</v>
      </c>
      <c r="Z133" s="27">
        <f t="shared" si="30"/>
        <v>0</v>
      </c>
    </row>
    <row r="134" spans="1:26" x14ac:dyDescent="0.2">
      <c r="A134" s="26">
        <f t="shared" si="22"/>
        <v>133</v>
      </c>
      <c r="B134" s="51" t="s">
        <v>104</v>
      </c>
      <c r="C134" s="52" t="s">
        <v>131</v>
      </c>
      <c r="D134" s="4">
        <f t="shared" si="27"/>
        <v>22</v>
      </c>
      <c r="E134" s="55"/>
      <c r="F134" s="9">
        <v>13</v>
      </c>
      <c r="G134" s="9">
        <v>3</v>
      </c>
      <c r="H134" s="9"/>
      <c r="I134" s="9">
        <v>1</v>
      </c>
      <c r="J134" s="9"/>
      <c r="K134" s="9"/>
      <c r="L134" s="9"/>
      <c r="M134" s="9"/>
      <c r="N134" s="9"/>
      <c r="O134" s="55"/>
      <c r="P134" s="9">
        <v>1</v>
      </c>
      <c r="Q134" s="9">
        <v>3</v>
      </c>
      <c r="R134" s="9"/>
      <c r="S134" s="9"/>
      <c r="T134" s="53">
        <v>1</v>
      </c>
      <c r="U134" s="55"/>
      <c r="V134" s="56"/>
      <c r="W134" s="4">
        <f t="shared" si="31"/>
        <v>17</v>
      </c>
      <c r="X134" s="4">
        <f t="shared" si="25"/>
        <v>5</v>
      </c>
      <c r="Y134" s="4">
        <f t="shared" si="24"/>
        <v>0</v>
      </c>
      <c r="Z134" s="27">
        <f t="shared" si="30"/>
        <v>0</v>
      </c>
    </row>
    <row r="135" spans="1:26" x14ac:dyDescent="0.2">
      <c r="A135" s="26">
        <f t="shared" ref="A135:A163" si="32">SUM(A134)+1</f>
        <v>134</v>
      </c>
      <c r="B135" s="51" t="s">
        <v>104</v>
      </c>
      <c r="C135" s="52" t="s">
        <v>132</v>
      </c>
      <c r="D135" s="4">
        <f t="shared" ref="D135:D163" si="33">SUM(E135:V135)</f>
        <v>27</v>
      </c>
      <c r="E135" s="55"/>
      <c r="F135" s="9">
        <v>17</v>
      </c>
      <c r="G135" s="9">
        <v>3</v>
      </c>
      <c r="H135" s="47"/>
      <c r="I135" s="9">
        <v>1</v>
      </c>
      <c r="J135" s="9"/>
      <c r="K135" s="9"/>
      <c r="L135" s="9"/>
      <c r="M135" s="9"/>
      <c r="N135" s="9"/>
      <c r="O135" s="55"/>
      <c r="P135" s="9">
        <v>1</v>
      </c>
      <c r="Q135" s="9">
        <v>4</v>
      </c>
      <c r="R135" s="9"/>
      <c r="S135" s="9"/>
      <c r="T135" s="53">
        <v>1</v>
      </c>
      <c r="U135" s="55"/>
      <c r="V135" s="56"/>
      <c r="W135" s="4">
        <f t="shared" si="31"/>
        <v>21</v>
      </c>
      <c r="X135" s="4">
        <f t="shared" si="25"/>
        <v>6</v>
      </c>
      <c r="Y135" s="4">
        <f t="shared" ref="Y135:Y161" si="34">SUM(V135)</f>
        <v>0</v>
      </c>
      <c r="Z135" s="27">
        <f t="shared" si="30"/>
        <v>0</v>
      </c>
    </row>
    <row r="136" spans="1:26" x14ac:dyDescent="0.2">
      <c r="A136" s="26">
        <f t="shared" si="32"/>
        <v>135</v>
      </c>
      <c r="B136" s="51" t="s">
        <v>104</v>
      </c>
      <c r="C136" s="52" t="s">
        <v>133</v>
      </c>
      <c r="D136" s="4">
        <f t="shared" si="33"/>
        <v>16</v>
      </c>
      <c r="E136" s="55"/>
      <c r="F136" s="9">
        <v>9</v>
      </c>
      <c r="G136" s="9">
        <v>1</v>
      </c>
      <c r="H136" s="9"/>
      <c r="I136" s="9">
        <v>1</v>
      </c>
      <c r="J136" s="9"/>
      <c r="K136" s="9"/>
      <c r="L136" s="9"/>
      <c r="M136" s="9"/>
      <c r="N136" s="9"/>
      <c r="O136" s="55"/>
      <c r="P136" s="9">
        <v>1</v>
      </c>
      <c r="Q136" s="9">
        <v>3</v>
      </c>
      <c r="R136" s="9"/>
      <c r="S136" s="9"/>
      <c r="T136" s="53">
        <v>1</v>
      </c>
      <c r="U136" s="55"/>
      <c r="V136" s="56"/>
      <c r="W136" s="4">
        <f t="shared" si="31"/>
        <v>11</v>
      </c>
      <c r="X136" s="4">
        <f t="shared" ref="X136:X161" si="35">SUM(O136:U136)</f>
        <v>5</v>
      </c>
      <c r="Y136" s="4">
        <f t="shared" si="34"/>
        <v>0</v>
      </c>
      <c r="Z136" s="27">
        <f t="shared" si="30"/>
        <v>0</v>
      </c>
    </row>
    <row r="137" spans="1:26" x14ac:dyDescent="0.2">
      <c r="A137" s="26">
        <f t="shared" si="32"/>
        <v>136</v>
      </c>
      <c r="B137" s="51" t="s">
        <v>104</v>
      </c>
      <c r="C137" s="52" t="s">
        <v>77</v>
      </c>
      <c r="D137" s="4">
        <f t="shared" si="33"/>
        <v>28</v>
      </c>
      <c r="E137" s="55"/>
      <c r="F137" s="9">
        <v>18</v>
      </c>
      <c r="G137" s="9">
        <v>4</v>
      </c>
      <c r="H137" s="9"/>
      <c r="I137" s="9">
        <v>1</v>
      </c>
      <c r="J137" s="9"/>
      <c r="K137" s="9"/>
      <c r="L137" s="9"/>
      <c r="M137" s="9"/>
      <c r="N137" s="9"/>
      <c r="O137" s="55"/>
      <c r="P137" s="9">
        <v>1</v>
      </c>
      <c r="Q137" s="9">
        <v>3</v>
      </c>
      <c r="R137" s="9"/>
      <c r="S137" s="9"/>
      <c r="T137" s="53">
        <v>1</v>
      </c>
      <c r="U137" s="55"/>
      <c r="V137" s="56"/>
      <c r="W137" s="4">
        <f t="shared" si="31"/>
        <v>23</v>
      </c>
      <c r="X137" s="4">
        <f t="shared" si="35"/>
        <v>5</v>
      </c>
      <c r="Y137" s="4">
        <f t="shared" si="34"/>
        <v>0</v>
      </c>
      <c r="Z137" s="27">
        <f t="shared" si="30"/>
        <v>0</v>
      </c>
    </row>
    <row r="138" spans="1:26" x14ac:dyDescent="0.2">
      <c r="A138" s="26">
        <f t="shared" si="32"/>
        <v>137</v>
      </c>
      <c r="B138" s="51" t="s">
        <v>104</v>
      </c>
      <c r="C138" s="52" t="s">
        <v>134</v>
      </c>
      <c r="D138" s="4">
        <f t="shared" si="33"/>
        <v>20</v>
      </c>
      <c r="E138" s="55"/>
      <c r="F138" s="9">
        <v>11</v>
      </c>
      <c r="G138" s="9">
        <v>2</v>
      </c>
      <c r="H138" s="9"/>
      <c r="I138" s="9">
        <v>1</v>
      </c>
      <c r="J138" s="9"/>
      <c r="K138" s="9"/>
      <c r="L138" s="9"/>
      <c r="M138" s="9"/>
      <c r="N138" s="9"/>
      <c r="O138" s="55"/>
      <c r="P138" s="9">
        <v>1</v>
      </c>
      <c r="Q138" s="9">
        <v>3</v>
      </c>
      <c r="R138" s="9"/>
      <c r="S138" s="9"/>
      <c r="T138" s="53">
        <v>1</v>
      </c>
      <c r="U138" s="55"/>
      <c r="V138" s="56">
        <v>1</v>
      </c>
      <c r="W138" s="4">
        <f t="shared" si="31"/>
        <v>14</v>
      </c>
      <c r="X138" s="4">
        <f t="shared" si="35"/>
        <v>5</v>
      </c>
      <c r="Y138" s="4">
        <f t="shared" si="34"/>
        <v>1</v>
      </c>
      <c r="Z138" s="27">
        <f t="shared" si="30"/>
        <v>0</v>
      </c>
    </row>
    <row r="139" spans="1:26" x14ac:dyDescent="0.2">
      <c r="A139" s="26">
        <f t="shared" si="32"/>
        <v>138</v>
      </c>
      <c r="B139" s="51" t="s">
        <v>104</v>
      </c>
      <c r="C139" s="52" t="s">
        <v>135</v>
      </c>
      <c r="D139" s="4">
        <f t="shared" si="33"/>
        <v>25</v>
      </c>
      <c r="E139" s="55"/>
      <c r="F139" s="9">
        <v>16</v>
      </c>
      <c r="G139" s="9">
        <v>3</v>
      </c>
      <c r="H139" s="9"/>
      <c r="I139" s="9">
        <v>1</v>
      </c>
      <c r="J139" s="9"/>
      <c r="K139" s="9"/>
      <c r="L139" s="9"/>
      <c r="M139" s="9"/>
      <c r="N139" s="9"/>
      <c r="O139" s="55"/>
      <c r="P139" s="9">
        <v>1</v>
      </c>
      <c r="Q139" s="9">
        <v>3</v>
      </c>
      <c r="R139" s="9"/>
      <c r="S139" s="9"/>
      <c r="T139" s="53">
        <v>1</v>
      </c>
      <c r="U139" s="55"/>
      <c r="V139" s="56"/>
      <c r="W139" s="4">
        <f t="shared" si="31"/>
        <v>20</v>
      </c>
      <c r="X139" s="4">
        <f t="shared" si="35"/>
        <v>5</v>
      </c>
      <c r="Y139" s="4">
        <f t="shared" si="34"/>
        <v>0</v>
      </c>
      <c r="Z139" s="27">
        <f t="shared" si="30"/>
        <v>0</v>
      </c>
    </row>
    <row r="140" spans="1:26" x14ac:dyDescent="0.2">
      <c r="A140" s="26">
        <f t="shared" si="32"/>
        <v>139</v>
      </c>
      <c r="B140" s="51" t="s">
        <v>104</v>
      </c>
      <c r="C140" s="52" t="s">
        <v>136</v>
      </c>
      <c r="D140" s="4">
        <f t="shared" si="33"/>
        <v>23</v>
      </c>
      <c r="E140" s="55"/>
      <c r="F140" s="9">
        <v>15</v>
      </c>
      <c r="G140" s="9">
        <v>2</v>
      </c>
      <c r="H140" s="47"/>
      <c r="I140" s="9">
        <v>1</v>
      </c>
      <c r="J140" s="9"/>
      <c r="K140" s="9"/>
      <c r="L140" s="9"/>
      <c r="M140" s="9"/>
      <c r="N140" s="9"/>
      <c r="O140" s="55"/>
      <c r="P140" s="9">
        <v>1</v>
      </c>
      <c r="Q140" s="9">
        <v>3</v>
      </c>
      <c r="R140" s="9"/>
      <c r="S140" s="9"/>
      <c r="T140" s="53">
        <v>1</v>
      </c>
      <c r="U140" s="55"/>
      <c r="V140" s="56"/>
      <c r="W140" s="4">
        <f t="shared" si="31"/>
        <v>18</v>
      </c>
      <c r="X140" s="4">
        <f t="shared" si="35"/>
        <v>5</v>
      </c>
      <c r="Y140" s="4">
        <f t="shared" si="34"/>
        <v>0</v>
      </c>
      <c r="Z140" s="27">
        <f t="shared" si="30"/>
        <v>0</v>
      </c>
    </row>
    <row r="141" spans="1:26" x14ac:dyDescent="0.2">
      <c r="A141" s="26">
        <f t="shared" si="32"/>
        <v>140</v>
      </c>
      <c r="B141" s="51" t="s">
        <v>104</v>
      </c>
      <c r="C141" s="52" t="s">
        <v>137</v>
      </c>
      <c r="D141" s="4">
        <f t="shared" si="33"/>
        <v>34</v>
      </c>
      <c r="E141" s="55"/>
      <c r="F141" s="9">
        <v>21</v>
      </c>
      <c r="G141" s="9">
        <v>5</v>
      </c>
      <c r="H141" s="9"/>
      <c r="I141" s="9">
        <v>1</v>
      </c>
      <c r="J141" s="9"/>
      <c r="K141" s="9"/>
      <c r="L141" s="9"/>
      <c r="M141" s="9"/>
      <c r="N141" s="9"/>
      <c r="O141" s="55"/>
      <c r="P141" s="9">
        <v>1</v>
      </c>
      <c r="Q141" s="9">
        <v>4</v>
      </c>
      <c r="R141" s="9"/>
      <c r="S141" s="9"/>
      <c r="T141" s="53">
        <v>1</v>
      </c>
      <c r="U141" s="55"/>
      <c r="V141" s="56">
        <v>1</v>
      </c>
      <c r="W141" s="4">
        <f t="shared" si="31"/>
        <v>27</v>
      </c>
      <c r="X141" s="4">
        <f t="shared" si="35"/>
        <v>6</v>
      </c>
      <c r="Y141" s="4">
        <f t="shared" si="34"/>
        <v>1</v>
      </c>
      <c r="Z141" s="27">
        <f t="shared" si="30"/>
        <v>0</v>
      </c>
    </row>
    <row r="142" spans="1:26" x14ac:dyDescent="0.2">
      <c r="A142" s="26">
        <f t="shared" si="32"/>
        <v>141</v>
      </c>
      <c r="B142" s="51" t="s">
        <v>104</v>
      </c>
      <c r="C142" s="52" t="s">
        <v>138</v>
      </c>
      <c r="D142" s="4">
        <f t="shared" si="33"/>
        <v>17</v>
      </c>
      <c r="E142" s="55"/>
      <c r="F142" s="9">
        <v>10</v>
      </c>
      <c r="G142" s="9">
        <v>1</v>
      </c>
      <c r="H142" s="9"/>
      <c r="I142" s="9">
        <v>1</v>
      </c>
      <c r="J142" s="9"/>
      <c r="K142" s="9"/>
      <c r="L142" s="9"/>
      <c r="M142" s="9"/>
      <c r="N142" s="9"/>
      <c r="O142" s="55"/>
      <c r="P142" s="9">
        <v>1</v>
      </c>
      <c r="Q142" s="9">
        <v>3</v>
      </c>
      <c r="R142" s="9"/>
      <c r="S142" s="9"/>
      <c r="T142" s="53">
        <v>1</v>
      </c>
      <c r="U142" s="55"/>
      <c r="V142" s="56"/>
      <c r="W142" s="4">
        <f t="shared" si="31"/>
        <v>12</v>
      </c>
      <c r="X142" s="4">
        <f t="shared" si="35"/>
        <v>5</v>
      </c>
      <c r="Y142" s="4">
        <f t="shared" si="34"/>
        <v>0</v>
      </c>
      <c r="Z142" s="27">
        <f t="shared" si="30"/>
        <v>0</v>
      </c>
    </row>
    <row r="143" spans="1:26" x14ac:dyDescent="0.2">
      <c r="A143" s="26">
        <f t="shared" si="32"/>
        <v>142</v>
      </c>
      <c r="B143" s="51" t="s">
        <v>104</v>
      </c>
      <c r="C143" s="52" t="s">
        <v>139</v>
      </c>
      <c r="D143" s="4">
        <f t="shared" si="33"/>
        <v>20</v>
      </c>
      <c r="E143" s="55"/>
      <c r="F143" s="9">
        <v>12</v>
      </c>
      <c r="G143" s="9">
        <v>2</v>
      </c>
      <c r="H143" s="9"/>
      <c r="I143" s="9">
        <v>1</v>
      </c>
      <c r="J143" s="9"/>
      <c r="K143" s="9"/>
      <c r="L143" s="9"/>
      <c r="M143" s="9"/>
      <c r="N143" s="9"/>
      <c r="O143" s="55"/>
      <c r="P143" s="9">
        <v>1</v>
      </c>
      <c r="Q143" s="9">
        <v>3</v>
      </c>
      <c r="R143" s="9"/>
      <c r="S143" s="9"/>
      <c r="T143" s="53">
        <v>1</v>
      </c>
      <c r="U143" s="55"/>
      <c r="V143" s="56"/>
      <c r="W143" s="4">
        <f t="shared" si="31"/>
        <v>15</v>
      </c>
      <c r="X143" s="4">
        <f t="shared" si="35"/>
        <v>5</v>
      </c>
      <c r="Y143" s="4">
        <f t="shared" si="34"/>
        <v>0</v>
      </c>
      <c r="Z143" s="27">
        <f t="shared" si="30"/>
        <v>0</v>
      </c>
    </row>
    <row r="144" spans="1:26" x14ac:dyDescent="0.2">
      <c r="A144" s="26">
        <f t="shared" si="32"/>
        <v>143</v>
      </c>
      <c r="B144" s="51" t="s">
        <v>104</v>
      </c>
      <c r="C144" s="52" t="s">
        <v>140</v>
      </c>
      <c r="D144" s="4">
        <f t="shared" si="33"/>
        <v>26</v>
      </c>
      <c r="E144" s="55"/>
      <c r="F144" s="9">
        <v>17</v>
      </c>
      <c r="G144" s="9">
        <v>3</v>
      </c>
      <c r="H144" s="9"/>
      <c r="I144" s="9">
        <v>1</v>
      </c>
      <c r="J144" s="9"/>
      <c r="K144" s="9"/>
      <c r="L144" s="9"/>
      <c r="M144" s="9"/>
      <c r="N144" s="9"/>
      <c r="O144" s="55"/>
      <c r="P144" s="9">
        <v>1</v>
      </c>
      <c r="Q144" s="9">
        <v>3</v>
      </c>
      <c r="R144" s="9"/>
      <c r="S144" s="9"/>
      <c r="T144" s="53">
        <v>1</v>
      </c>
      <c r="U144" s="55"/>
      <c r="V144" s="56"/>
      <c r="W144" s="4">
        <f t="shared" si="31"/>
        <v>21</v>
      </c>
      <c r="X144" s="4">
        <f t="shared" si="35"/>
        <v>5</v>
      </c>
      <c r="Y144" s="4">
        <f t="shared" si="34"/>
        <v>0</v>
      </c>
      <c r="Z144" s="27">
        <f t="shared" si="30"/>
        <v>0</v>
      </c>
    </row>
    <row r="145" spans="1:26" x14ac:dyDescent="0.2">
      <c r="A145" s="26">
        <f t="shared" si="32"/>
        <v>144</v>
      </c>
      <c r="B145" s="51" t="s">
        <v>104</v>
      </c>
      <c r="C145" s="52" t="s">
        <v>141</v>
      </c>
      <c r="D145" s="4">
        <f t="shared" si="33"/>
        <v>19</v>
      </c>
      <c r="E145" s="55"/>
      <c r="F145" s="9">
        <v>10</v>
      </c>
      <c r="G145" s="9">
        <v>2</v>
      </c>
      <c r="H145" s="9"/>
      <c r="I145" s="9">
        <v>1</v>
      </c>
      <c r="J145" s="9"/>
      <c r="K145" s="9"/>
      <c r="L145" s="9"/>
      <c r="M145" s="9"/>
      <c r="N145" s="9"/>
      <c r="O145" s="55"/>
      <c r="P145" s="9">
        <v>1</v>
      </c>
      <c r="Q145" s="9">
        <v>4</v>
      </c>
      <c r="R145" s="9"/>
      <c r="S145" s="9"/>
      <c r="T145" s="53">
        <v>1</v>
      </c>
      <c r="U145" s="55"/>
      <c r="V145" s="56"/>
      <c r="W145" s="4">
        <f t="shared" si="31"/>
        <v>13</v>
      </c>
      <c r="X145" s="4">
        <f t="shared" si="35"/>
        <v>6</v>
      </c>
      <c r="Y145" s="4">
        <f t="shared" si="34"/>
        <v>0</v>
      </c>
      <c r="Z145" s="27">
        <f t="shared" si="30"/>
        <v>0</v>
      </c>
    </row>
    <row r="146" spans="1:26" x14ac:dyDescent="0.2">
      <c r="A146" s="26">
        <f t="shared" si="32"/>
        <v>145</v>
      </c>
      <c r="B146" s="51" t="s">
        <v>104</v>
      </c>
      <c r="C146" s="52" t="s">
        <v>142</v>
      </c>
      <c r="D146" s="4">
        <f t="shared" si="33"/>
        <v>22</v>
      </c>
      <c r="E146" s="55"/>
      <c r="F146" s="9">
        <v>13</v>
      </c>
      <c r="G146" s="9">
        <v>2</v>
      </c>
      <c r="H146" s="9"/>
      <c r="I146" s="9">
        <v>1</v>
      </c>
      <c r="J146" s="9"/>
      <c r="K146" s="9"/>
      <c r="L146" s="9"/>
      <c r="M146" s="9"/>
      <c r="N146" s="9"/>
      <c r="O146" s="55"/>
      <c r="P146" s="9">
        <v>1</v>
      </c>
      <c r="Q146" s="9">
        <v>4</v>
      </c>
      <c r="R146" s="9"/>
      <c r="S146" s="9"/>
      <c r="T146" s="53">
        <v>1</v>
      </c>
      <c r="U146" s="55"/>
      <c r="V146" s="56"/>
      <c r="W146" s="4">
        <f t="shared" si="31"/>
        <v>16</v>
      </c>
      <c r="X146" s="4">
        <f t="shared" si="35"/>
        <v>6</v>
      </c>
      <c r="Y146" s="4">
        <f t="shared" si="34"/>
        <v>0</v>
      </c>
      <c r="Z146" s="27">
        <f t="shared" si="30"/>
        <v>0</v>
      </c>
    </row>
    <row r="147" spans="1:26" x14ac:dyDescent="0.2">
      <c r="A147" s="26">
        <f t="shared" si="32"/>
        <v>146</v>
      </c>
      <c r="B147" s="51" t="s">
        <v>143</v>
      </c>
      <c r="C147" s="52" t="s">
        <v>144</v>
      </c>
      <c r="D147" s="4">
        <f t="shared" si="33"/>
        <v>6</v>
      </c>
      <c r="E147" s="55"/>
      <c r="F147" s="9">
        <v>4</v>
      </c>
      <c r="G147" s="9">
        <v>1</v>
      </c>
      <c r="H147" s="9"/>
      <c r="I147" s="9"/>
      <c r="J147" s="9"/>
      <c r="K147" s="9"/>
      <c r="L147" s="9"/>
      <c r="M147" s="9"/>
      <c r="N147" s="9"/>
      <c r="O147" s="55"/>
      <c r="P147" s="9"/>
      <c r="Q147" s="9">
        <v>1</v>
      </c>
      <c r="R147" s="9"/>
      <c r="S147" s="10"/>
      <c r="T147" s="53"/>
      <c r="U147" s="55"/>
      <c r="V147" s="55"/>
      <c r="W147" s="4">
        <f t="shared" si="31"/>
        <v>5</v>
      </c>
      <c r="X147" s="4">
        <f t="shared" si="35"/>
        <v>1</v>
      </c>
      <c r="Y147" s="4">
        <f t="shared" si="34"/>
        <v>0</v>
      </c>
      <c r="Z147" s="27">
        <f t="shared" si="30"/>
        <v>0</v>
      </c>
    </row>
    <row r="148" spans="1:26" x14ac:dyDescent="0.2">
      <c r="A148" s="26">
        <f t="shared" si="32"/>
        <v>147</v>
      </c>
      <c r="B148" s="51" t="s">
        <v>143</v>
      </c>
      <c r="C148" s="52" t="s">
        <v>146</v>
      </c>
      <c r="D148" s="4">
        <f t="shared" si="33"/>
        <v>6</v>
      </c>
      <c r="E148" s="55"/>
      <c r="F148" s="9">
        <v>4</v>
      </c>
      <c r="G148" s="9">
        <v>1</v>
      </c>
      <c r="H148" s="9"/>
      <c r="I148" s="9"/>
      <c r="J148" s="9"/>
      <c r="K148" s="9"/>
      <c r="L148" s="9"/>
      <c r="M148" s="9"/>
      <c r="N148" s="9"/>
      <c r="O148" s="55"/>
      <c r="P148" s="9"/>
      <c r="Q148" s="9">
        <v>1</v>
      </c>
      <c r="R148" s="9"/>
      <c r="S148" s="10"/>
      <c r="T148" s="53"/>
      <c r="U148" s="55"/>
      <c r="V148" s="55"/>
      <c r="W148" s="4">
        <f t="shared" si="31"/>
        <v>5</v>
      </c>
      <c r="X148" s="4">
        <f t="shared" si="35"/>
        <v>1</v>
      </c>
      <c r="Y148" s="4">
        <f t="shared" si="34"/>
        <v>0</v>
      </c>
      <c r="Z148" s="27">
        <f t="shared" si="30"/>
        <v>0</v>
      </c>
    </row>
    <row r="149" spans="1:26" x14ac:dyDescent="0.2">
      <c r="A149" s="26">
        <f t="shared" si="32"/>
        <v>148</v>
      </c>
      <c r="B149" s="51" t="s">
        <v>143</v>
      </c>
      <c r="C149" s="52" t="s">
        <v>147</v>
      </c>
      <c r="D149" s="4">
        <f t="shared" si="33"/>
        <v>11</v>
      </c>
      <c r="E149" s="55"/>
      <c r="F149" s="9">
        <v>8</v>
      </c>
      <c r="G149" s="9">
        <v>2</v>
      </c>
      <c r="H149" s="9"/>
      <c r="I149" s="9"/>
      <c r="J149" s="9"/>
      <c r="K149" s="9"/>
      <c r="L149" s="9"/>
      <c r="M149" s="9"/>
      <c r="N149" s="9"/>
      <c r="O149" s="55"/>
      <c r="P149" s="9"/>
      <c r="Q149" s="9">
        <v>1</v>
      </c>
      <c r="R149" s="9"/>
      <c r="S149" s="10"/>
      <c r="T149" s="53"/>
      <c r="U149" s="55"/>
      <c r="V149" s="55"/>
      <c r="W149" s="4">
        <f t="shared" si="31"/>
        <v>10</v>
      </c>
      <c r="X149" s="4">
        <f t="shared" si="35"/>
        <v>1</v>
      </c>
      <c r="Y149" s="4">
        <f t="shared" si="34"/>
        <v>0</v>
      </c>
      <c r="Z149" s="27">
        <f t="shared" si="30"/>
        <v>0</v>
      </c>
    </row>
    <row r="150" spans="1:26" x14ac:dyDescent="0.2">
      <c r="A150" s="26">
        <f t="shared" si="32"/>
        <v>149</v>
      </c>
      <c r="B150" s="51" t="s">
        <v>143</v>
      </c>
      <c r="C150" s="52" t="s">
        <v>149</v>
      </c>
      <c r="D150" s="4">
        <f t="shared" si="33"/>
        <v>5</v>
      </c>
      <c r="E150" s="55"/>
      <c r="F150" s="9">
        <v>3</v>
      </c>
      <c r="G150" s="9">
        <v>1</v>
      </c>
      <c r="H150" s="9"/>
      <c r="I150" s="9"/>
      <c r="J150" s="9"/>
      <c r="K150" s="9"/>
      <c r="L150" s="9"/>
      <c r="M150" s="9"/>
      <c r="N150" s="9"/>
      <c r="O150" s="55"/>
      <c r="P150" s="9"/>
      <c r="Q150" s="9">
        <v>1</v>
      </c>
      <c r="R150" s="9"/>
      <c r="S150" s="9"/>
      <c r="T150" s="53"/>
      <c r="U150" s="55"/>
      <c r="V150" s="55"/>
      <c r="W150" s="4">
        <f t="shared" si="31"/>
        <v>4</v>
      </c>
      <c r="X150" s="4">
        <f t="shared" si="35"/>
        <v>1</v>
      </c>
      <c r="Y150" s="4">
        <f t="shared" si="34"/>
        <v>0</v>
      </c>
      <c r="Z150" s="27">
        <f t="shared" si="30"/>
        <v>0</v>
      </c>
    </row>
    <row r="151" spans="1:26" x14ac:dyDescent="0.2">
      <c r="A151" s="26">
        <f t="shared" si="32"/>
        <v>150</v>
      </c>
      <c r="B151" s="51" t="s">
        <v>143</v>
      </c>
      <c r="C151" s="52" t="s">
        <v>150</v>
      </c>
      <c r="D151" s="4">
        <f t="shared" si="33"/>
        <v>5</v>
      </c>
      <c r="E151" s="55"/>
      <c r="F151" s="9">
        <v>3</v>
      </c>
      <c r="G151" s="9">
        <v>1</v>
      </c>
      <c r="H151" s="9"/>
      <c r="I151" s="9"/>
      <c r="J151" s="9"/>
      <c r="K151" s="9"/>
      <c r="L151" s="9"/>
      <c r="M151" s="9"/>
      <c r="N151" s="9"/>
      <c r="O151" s="55"/>
      <c r="P151" s="9"/>
      <c r="Q151" s="9">
        <v>1</v>
      </c>
      <c r="R151" s="9"/>
      <c r="S151" s="9"/>
      <c r="T151" s="53"/>
      <c r="U151" s="55"/>
      <c r="V151" s="55"/>
      <c r="W151" s="4">
        <f t="shared" si="31"/>
        <v>4</v>
      </c>
      <c r="X151" s="4">
        <f t="shared" si="35"/>
        <v>1</v>
      </c>
      <c r="Y151" s="4">
        <f t="shared" si="34"/>
        <v>0</v>
      </c>
      <c r="Z151" s="27">
        <f t="shared" si="30"/>
        <v>0</v>
      </c>
    </row>
    <row r="152" spans="1:26" x14ac:dyDescent="0.2">
      <c r="A152" s="26">
        <f t="shared" si="32"/>
        <v>151</v>
      </c>
      <c r="B152" s="51" t="s">
        <v>143</v>
      </c>
      <c r="C152" s="52" t="s">
        <v>151</v>
      </c>
      <c r="D152" s="4">
        <f t="shared" si="33"/>
        <v>12</v>
      </c>
      <c r="E152" s="55"/>
      <c r="F152" s="9">
        <v>9</v>
      </c>
      <c r="G152" s="9">
        <v>2</v>
      </c>
      <c r="H152" s="9"/>
      <c r="I152" s="9"/>
      <c r="J152" s="9"/>
      <c r="K152" s="9"/>
      <c r="L152" s="9"/>
      <c r="M152" s="9"/>
      <c r="N152" s="9"/>
      <c r="O152" s="55"/>
      <c r="P152" s="9"/>
      <c r="Q152" s="9">
        <v>1</v>
      </c>
      <c r="R152" s="9"/>
      <c r="S152" s="9"/>
      <c r="T152" s="53"/>
      <c r="U152" s="55"/>
      <c r="V152" s="55"/>
      <c r="W152" s="4">
        <f t="shared" si="31"/>
        <v>11</v>
      </c>
      <c r="X152" s="4">
        <f t="shared" si="35"/>
        <v>1</v>
      </c>
      <c r="Y152" s="4">
        <f t="shared" si="34"/>
        <v>0</v>
      </c>
      <c r="Z152" s="27">
        <f t="shared" si="30"/>
        <v>0</v>
      </c>
    </row>
    <row r="153" spans="1:26" x14ac:dyDescent="0.2">
      <c r="A153" s="26">
        <f t="shared" si="32"/>
        <v>152</v>
      </c>
      <c r="B153" s="51" t="s">
        <v>143</v>
      </c>
      <c r="C153" s="52" t="s">
        <v>152</v>
      </c>
      <c r="D153" s="4">
        <f t="shared" si="33"/>
        <v>6</v>
      </c>
      <c r="E153" s="55"/>
      <c r="F153" s="9">
        <v>4</v>
      </c>
      <c r="G153" s="9">
        <v>1</v>
      </c>
      <c r="H153" s="9"/>
      <c r="I153" s="9"/>
      <c r="J153" s="9"/>
      <c r="K153" s="9"/>
      <c r="L153" s="9"/>
      <c r="M153" s="9"/>
      <c r="N153" s="9"/>
      <c r="O153" s="55"/>
      <c r="P153" s="9"/>
      <c r="Q153" s="9">
        <v>1</v>
      </c>
      <c r="R153" s="9"/>
      <c r="S153" s="9"/>
      <c r="T153" s="53"/>
      <c r="U153" s="55"/>
      <c r="V153" s="55"/>
      <c r="W153" s="4">
        <f t="shared" si="31"/>
        <v>5</v>
      </c>
      <c r="X153" s="4">
        <f t="shared" si="35"/>
        <v>1</v>
      </c>
      <c r="Y153" s="4">
        <f t="shared" si="34"/>
        <v>0</v>
      </c>
      <c r="Z153" s="27">
        <f t="shared" si="30"/>
        <v>0</v>
      </c>
    </row>
    <row r="154" spans="1:26" x14ac:dyDescent="0.2">
      <c r="A154" s="26">
        <f t="shared" si="32"/>
        <v>153</v>
      </c>
      <c r="B154" s="51" t="s">
        <v>143</v>
      </c>
      <c r="C154" s="52" t="s">
        <v>153</v>
      </c>
      <c r="D154" s="4">
        <f t="shared" si="33"/>
        <v>6</v>
      </c>
      <c r="E154" s="55"/>
      <c r="F154" s="9">
        <v>4</v>
      </c>
      <c r="G154" s="9">
        <v>1</v>
      </c>
      <c r="H154" s="9"/>
      <c r="I154" s="9"/>
      <c r="J154" s="9"/>
      <c r="K154" s="9"/>
      <c r="L154" s="9"/>
      <c r="M154" s="9"/>
      <c r="N154" s="9"/>
      <c r="O154" s="55"/>
      <c r="P154" s="9"/>
      <c r="Q154" s="9">
        <v>1</v>
      </c>
      <c r="R154" s="9"/>
      <c r="S154" s="9"/>
      <c r="T154" s="53"/>
      <c r="U154" s="55"/>
      <c r="V154" s="55"/>
      <c r="W154" s="4">
        <f t="shared" si="31"/>
        <v>5</v>
      </c>
      <c r="X154" s="4">
        <f t="shared" si="35"/>
        <v>1</v>
      </c>
      <c r="Y154" s="4">
        <f t="shared" si="34"/>
        <v>0</v>
      </c>
      <c r="Z154" s="27">
        <f t="shared" si="30"/>
        <v>0</v>
      </c>
    </row>
    <row r="155" spans="1:26" x14ac:dyDescent="0.2">
      <c r="A155" s="26">
        <f t="shared" si="32"/>
        <v>154</v>
      </c>
      <c r="B155" s="51" t="s">
        <v>143</v>
      </c>
      <c r="C155" s="52" t="s">
        <v>154</v>
      </c>
      <c r="D155" s="4">
        <f t="shared" si="33"/>
        <v>6</v>
      </c>
      <c r="E155" s="55"/>
      <c r="F155" s="9">
        <v>4</v>
      </c>
      <c r="G155" s="9">
        <v>1</v>
      </c>
      <c r="H155" s="9"/>
      <c r="I155" s="9"/>
      <c r="J155" s="9"/>
      <c r="K155" s="9"/>
      <c r="L155" s="9"/>
      <c r="M155" s="9"/>
      <c r="N155" s="9"/>
      <c r="O155" s="55"/>
      <c r="P155" s="9"/>
      <c r="Q155" s="9">
        <v>1</v>
      </c>
      <c r="R155" s="9"/>
      <c r="S155" s="9"/>
      <c r="T155" s="53"/>
      <c r="U155" s="55"/>
      <c r="V155" s="55"/>
      <c r="W155" s="4">
        <f t="shared" si="31"/>
        <v>5</v>
      </c>
      <c r="X155" s="4">
        <f t="shared" si="35"/>
        <v>1</v>
      </c>
      <c r="Y155" s="4">
        <f t="shared" si="34"/>
        <v>0</v>
      </c>
      <c r="Z155" s="27">
        <f t="shared" si="30"/>
        <v>0</v>
      </c>
    </row>
    <row r="156" spans="1:26" x14ac:dyDescent="0.2">
      <c r="A156" s="26">
        <f t="shared" si="32"/>
        <v>155</v>
      </c>
      <c r="B156" s="51" t="s">
        <v>173</v>
      </c>
      <c r="C156" s="52" t="s">
        <v>155</v>
      </c>
      <c r="D156" s="4">
        <f t="shared" si="33"/>
        <v>6</v>
      </c>
      <c r="E156" s="55"/>
      <c r="F156" s="9">
        <v>4</v>
      </c>
      <c r="G156" s="9">
        <v>1</v>
      </c>
      <c r="H156" s="9"/>
      <c r="I156" s="9"/>
      <c r="J156" s="9"/>
      <c r="K156" s="9"/>
      <c r="L156" s="9"/>
      <c r="M156" s="9"/>
      <c r="N156" s="9"/>
      <c r="O156" s="55"/>
      <c r="P156" s="9"/>
      <c r="Q156" s="9">
        <v>1</v>
      </c>
      <c r="R156" s="9"/>
      <c r="S156" s="9"/>
      <c r="T156" s="53"/>
      <c r="U156" s="55"/>
      <c r="V156" s="55"/>
      <c r="W156" s="4">
        <f t="shared" si="31"/>
        <v>5</v>
      </c>
      <c r="X156" s="4">
        <f t="shared" si="35"/>
        <v>1</v>
      </c>
      <c r="Y156" s="4">
        <f t="shared" si="34"/>
        <v>0</v>
      </c>
      <c r="Z156" s="27">
        <f t="shared" si="30"/>
        <v>0</v>
      </c>
    </row>
    <row r="157" spans="1:26" x14ac:dyDescent="0.2">
      <c r="A157" s="26">
        <f t="shared" si="32"/>
        <v>156</v>
      </c>
      <c r="B157" s="51" t="s">
        <v>173</v>
      </c>
      <c r="C157" s="52" t="s">
        <v>156</v>
      </c>
      <c r="D157" s="4">
        <f t="shared" si="33"/>
        <v>6</v>
      </c>
      <c r="E157" s="55"/>
      <c r="F157" s="9">
        <v>4</v>
      </c>
      <c r="G157" s="9">
        <v>1</v>
      </c>
      <c r="H157" s="9"/>
      <c r="I157" s="9"/>
      <c r="J157" s="9"/>
      <c r="K157" s="9"/>
      <c r="L157" s="9"/>
      <c r="M157" s="9"/>
      <c r="N157" s="9"/>
      <c r="O157" s="55"/>
      <c r="P157" s="9"/>
      <c r="Q157" s="9">
        <v>1</v>
      </c>
      <c r="R157" s="9"/>
      <c r="S157" s="9"/>
      <c r="T157" s="53"/>
      <c r="U157" s="55"/>
      <c r="V157" s="55"/>
      <c r="W157" s="4">
        <f t="shared" si="31"/>
        <v>5</v>
      </c>
      <c r="X157" s="4">
        <f t="shared" si="35"/>
        <v>1</v>
      </c>
      <c r="Y157" s="4">
        <f t="shared" si="34"/>
        <v>0</v>
      </c>
      <c r="Z157" s="27">
        <f t="shared" si="30"/>
        <v>0</v>
      </c>
    </row>
    <row r="158" spans="1:26" x14ac:dyDescent="0.2">
      <c r="A158" s="26">
        <f t="shared" si="32"/>
        <v>157</v>
      </c>
      <c r="B158" s="51" t="s">
        <v>143</v>
      </c>
      <c r="C158" s="52" t="s">
        <v>157</v>
      </c>
      <c r="D158" s="4">
        <f t="shared" si="33"/>
        <v>8</v>
      </c>
      <c r="E158" s="55"/>
      <c r="F158" s="9">
        <v>6</v>
      </c>
      <c r="G158" s="9">
        <v>1</v>
      </c>
      <c r="H158" s="9"/>
      <c r="I158" s="9"/>
      <c r="J158" s="9"/>
      <c r="K158" s="9"/>
      <c r="L158" s="9"/>
      <c r="M158" s="9"/>
      <c r="N158" s="9"/>
      <c r="O158" s="55"/>
      <c r="P158" s="9"/>
      <c r="Q158" s="9">
        <v>1</v>
      </c>
      <c r="R158" s="9"/>
      <c r="S158" s="9"/>
      <c r="T158" s="53"/>
      <c r="U158" s="55"/>
      <c r="V158" s="55"/>
      <c r="W158" s="4">
        <f t="shared" si="31"/>
        <v>7</v>
      </c>
      <c r="X158" s="4">
        <f t="shared" si="35"/>
        <v>1</v>
      </c>
      <c r="Y158" s="4">
        <f t="shared" si="34"/>
        <v>0</v>
      </c>
      <c r="Z158" s="27">
        <f t="shared" si="30"/>
        <v>0</v>
      </c>
    </row>
    <row r="159" spans="1:26" x14ac:dyDescent="0.2">
      <c r="A159" s="26">
        <f t="shared" si="32"/>
        <v>158</v>
      </c>
      <c r="B159" s="51" t="s">
        <v>143</v>
      </c>
      <c r="C159" s="52" t="s">
        <v>158</v>
      </c>
      <c r="D159" s="4">
        <f t="shared" si="33"/>
        <v>10</v>
      </c>
      <c r="E159" s="55"/>
      <c r="F159" s="9">
        <v>7</v>
      </c>
      <c r="G159" s="9">
        <v>2</v>
      </c>
      <c r="H159" s="9"/>
      <c r="I159" s="9"/>
      <c r="J159" s="9"/>
      <c r="K159" s="9"/>
      <c r="L159" s="9"/>
      <c r="M159" s="9"/>
      <c r="N159" s="9"/>
      <c r="O159" s="55"/>
      <c r="P159" s="9"/>
      <c r="Q159" s="9">
        <v>1</v>
      </c>
      <c r="R159" s="9"/>
      <c r="S159" s="9"/>
      <c r="T159" s="53"/>
      <c r="U159" s="55"/>
      <c r="V159" s="55"/>
      <c r="W159" s="4">
        <f t="shared" si="31"/>
        <v>9</v>
      </c>
      <c r="X159" s="4">
        <f t="shared" si="35"/>
        <v>1</v>
      </c>
      <c r="Y159" s="4">
        <f t="shared" si="34"/>
        <v>0</v>
      </c>
      <c r="Z159" s="27">
        <f t="shared" si="30"/>
        <v>0</v>
      </c>
    </row>
    <row r="160" spans="1:26" x14ac:dyDescent="0.2">
      <c r="A160" s="26">
        <f t="shared" si="32"/>
        <v>159</v>
      </c>
      <c r="B160" s="51" t="s">
        <v>143</v>
      </c>
      <c r="C160" s="52" t="s">
        <v>159</v>
      </c>
      <c r="D160" s="4">
        <f t="shared" si="33"/>
        <v>9</v>
      </c>
      <c r="E160" s="55"/>
      <c r="F160" s="9">
        <v>7</v>
      </c>
      <c r="G160" s="9">
        <v>1</v>
      </c>
      <c r="H160" s="9"/>
      <c r="I160" s="9"/>
      <c r="J160" s="9"/>
      <c r="K160" s="9"/>
      <c r="L160" s="9"/>
      <c r="M160" s="9"/>
      <c r="N160" s="9"/>
      <c r="O160" s="55"/>
      <c r="P160" s="9"/>
      <c r="Q160" s="9">
        <v>1</v>
      </c>
      <c r="R160" s="9"/>
      <c r="S160" s="9"/>
      <c r="T160" s="53"/>
      <c r="U160" s="55"/>
      <c r="V160" s="55"/>
      <c r="W160" s="4">
        <f t="shared" si="31"/>
        <v>8</v>
      </c>
      <c r="X160" s="4">
        <f t="shared" si="35"/>
        <v>1</v>
      </c>
      <c r="Y160" s="4">
        <f t="shared" si="34"/>
        <v>0</v>
      </c>
      <c r="Z160" s="27">
        <f t="shared" si="30"/>
        <v>0</v>
      </c>
    </row>
    <row r="161" spans="1:26" x14ac:dyDescent="0.2">
      <c r="A161" s="26">
        <f t="shared" si="32"/>
        <v>160</v>
      </c>
      <c r="B161" s="51" t="s">
        <v>173</v>
      </c>
      <c r="C161" s="52" t="s">
        <v>160</v>
      </c>
      <c r="D161" s="4">
        <f t="shared" si="33"/>
        <v>9</v>
      </c>
      <c r="E161" s="55"/>
      <c r="F161" s="9">
        <v>6</v>
      </c>
      <c r="G161" s="9">
        <v>2</v>
      </c>
      <c r="H161" s="9"/>
      <c r="I161" s="9"/>
      <c r="J161" s="9"/>
      <c r="K161" s="9"/>
      <c r="L161" s="9"/>
      <c r="M161" s="9"/>
      <c r="N161" s="9"/>
      <c r="O161" s="55"/>
      <c r="P161" s="9"/>
      <c r="Q161" s="9">
        <v>1</v>
      </c>
      <c r="R161" s="9"/>
      <c r="S161" s="9"/>
      <c r="T161" s="53"/>
      <c r="U161" s="55"/>
      <c r="V161" s="55"/>
      <c r="W161" s="4">
        <f t="shared" si="31"/>
        <v>8</v>
      </c>
      <c r="X161" s="4">
        <f t="shared" si="35"/>
        <v>1</v>
      </c>
      <c r="Y161" s="4">
        <f t="shared" si="34"/>
        <v>0</v>
      </c>
      <c r="Z161" s="27">
        <f t="shared" si="30"/>
        <v>0</v>
      </c>
    </row>
    <row r="162" spans="1:26" x14ac:dyDescent="0.2">
      <c r="A162" s="26">
        <f t="shared" si="32"/>
        <v>161</v>
      </c>
      <c r="B162" s="51" t="s">
        <v>143</v>
      </c>
      <c r="C162" s="52" t="s">
        <v>161</v>
      </c>
      <c r="D162" s="4">
        <f t="shared" si="33"/>
        <v>7</v>
      </c>
      <c r="E162" s="55"/>
      <c r="F162" s="9">
        <v>5</v>
      </c>
      <c r="G162" s="9">
        <v>1</v>
      </c>
      <c r="H162" s="9"/>
      <c r="I162" s="9"/>
      <c r="J162" s="9"/>
      <c r="K162" s="9"/>
      <c r="L162" s="9"/>
      <c r="M162" s="9"/>
      <c r="N162" s="9"/>
      <c r="O162" s="55"/>
      <c r="P162" s="9"/>
      <c r="Q162" s="9">
        <v>1</v>
      </c>
      <c r="R162" s="9"/>
      <c r="S162" s="9"/>
      <c r="T162" s="53"/>
      <c r="U162" s="55"/>
      <c r="V162" s="55"/>
      <c r="W162" s="4">
        <f t="shared" si="31"/>
        <v>6</v>
      </c>
      <c r="X162" s="4">
        <f>SUM(O162:U162)</f>
        <v>1</v>
      </c>
      <c r="Y162" s="4">
        <f>SUM(V162)</f>
        <v>0</v>
      </c>
      <c r="Z162" s="27">
        <f t="shared" si="30"/>
        <v>0</v>
      </c>
    </row>
    <row r="163" spans="1:26" x14ac:dyDescent="0.2">
      <c r="A163" s="26">
        <f t="shared" si="32"/>
        <v>162</v>
      </c>
      <c r="B163" s="51" t="s">
        <v>173</v>
      </c>
      <c r="C163" s="52" t="s">
        <v>167</v>
      </c>
      <c r="D163" s="4">
        <f t="shared" si="33"/>
        <v>9</v>
      </c>
      <c r="E163" s="55"/>
      <c r="F163" s="9">
        <v>6</v>
      </c>
      <c r="G163" s="9">
        <v>2</v>
      </c>
      <c r="H163" s="9"/>
      <c r="I163" s="9"/>
      <c r="J163" s="9"/>
      <c r="K163" s="9"/>
      <c r="L163" s="9"/>
      <c r="M163" s="9"/>
      <c r="N163" s="9"/>
      <c r="O163" s="55"/>
      <c r="P163" s="9"/>
      <c r="Q163" s="9">
        <v>1</v>
      </c>
      <c r="R163" s="9"/>
      <c r="S163" s="9"/>
      <c r="T163" s="53"/>
      <c r="U163" s="55"/>
      <c r="V163" s="55"/>
      <c r="W163" s="4">
        <f t="shared" si="31"/>
        <v>8</v>
      </c>
      <c r="X163" s="4">
        <f>SUM(O163:U163)</f>
        <v>1</v>
      </c>
      <c r="Y163" s="4">
        <f>SUM(V163)</f>
        <v>0</v>
      </c>
      <c r="Z163" s="27">
        <f t="shared" si="30"/>
        <v>0</v>
      </c>
    </row>
    <row r="166" spans="1:26" x14ac:dyDescent="0.2">
      <c r="D166" s="41"/>
    </row>
  </sheetData>
  <sortState xmlns:xlrd2="http://schemas.microsoft.com/office/spreadsheetml/2017/richdata2" ref="A7:Z163">
    <sortCondition ref="A7:A163"/>
  </sortState>
  <mergeCells count="1">
    <mergeCell ref="B1:C1"/>
  </mergeCells>
  <printOptions gridLines="1"/>
  <pageMargins left="0.23622047244094491" right="0.23622047244094491" top="0.74803149606299213" bottom="0.74803149606299213" header="0.31496062992125984" footer="0.31496062992125984"/>
  <pageSetup paperSize="8" scale="63" fitToHeight="0" orientation="landscape" r:id="rId1"/>
  <rowBreaks count="4" manualBreakCount="4">
    <brk id="34" max="16383" man="1"/>
    <brk id="72" max="16383" man="1"/>
    <brk id="101" max="16383" man="1"/>
    <brk id="146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zoomScaleNormal="100" workbookViewId="0">
      <selection activeCell="M12" sqref="M12"/>
    </sheetView>
  </sheetViews>
  <sheetFormatPr defaultRowHeight="15" x14ac:dyDescent="0.25"/>
  <cols>
    <col min="1" max="1" width="40" bestFit="1" customWidth="1"/>
    <col min="2" max="6" width="15.7109375" customWidth="1"/>
    <col min="7" max="7" width="8.85546875" customWidth="1"/>
    <col min="8" max="8" width="9.28515625" bestFit="1" customWidth="1"/>
    <col min="9" max="11" width="9.5703125" bestFit="1" customWidth="1"/>
  </cols>
  <sheetData>
    <row r="1" spans="1:11" s="18" customFormat="1" ht="90" x14ac:dyDescent="0.25">
      <c r="A1" s="23" t="s">
        <v>164</v>
      </c>
      <c r="B1" s="23" t="s">
        <v>165</v>
      </c>
      <c r="C1" s="23" t="s">
        <v>26</v>
      </c>
      <c r="D1" s="23" t="s">
        <v>24</v>
      </c>
      <c r="E1" s="23" t="s">
        <v>25</v>
      </c>
      <c r="F1" s="23" t="s">
        <v>0</v>
      </c>
      <c r="G1" s="94"/>
      <c r="H1" s="89" t="s">
        <v>26</v>
      </c>
      <c r="I1" s="89" t="s">
        <v>24</v>
      </c>
      <c r="J1" s="89" t="s">
        <v>25</v>
      </c>
      <c r="K1" s="89" t="s">
        <v>0</v>
      </c>
    </row>
    <row r="2" spans="1:11" x14ac:dyDescent="0.25">
      <c r="A2" s="21" t="s">
        <v>1</v>
      </c>
      <c r="B2" s="7">
        <v>28</v>
      </c>
      <c r="C2" s="19">
        <f>PONew!E6</f>
        <v>5</v>
      </c>
      <c r="D2" s="19">
        <f>PONew!E4</f>
        <v>23</v>
      </c>
      <c r="E2" s="19">
        <f>PONew!E5</f>
        <v>0</v>
      </c>
      <c r="F2" s="19">
        <f>SUM(C2:E2)</f>
        <v>28</v>
      </c>
      <c r="G2" s="95"/>
      <c r="H2" s="22">
        <f>C2*100/$B2</f>
        <v>17.857142857142858</v>
      </c>
      <c r="I2" s="22">
        <f t="shared" ref="I2:K2" si="0">D2*100/$B2</f>
        <v>82.142857142857139</v>
      </c>
      <c r="J2" s="22">
        <f t="shared" si="0"/>
        <v>0</v>
      </c>
      <c r="K2" s="22">
        <f t="shared" si="0"/>
        <v>100</v>
      </c>
    </row>
    <row r="3" spans="1:11" x14ac:dyDescent="0.25">
      <c r="A3" s="21" t="s">
        <v>2</v>
      </c>
      <c r="B3" s="7">
        <v>2180</v>
      </c>
      <c r="C3" s="19">
        <f>PONew!F6</f>
        <v>23</v>
      </c>
      <c r="D3" s="19">
        <f>PONew!F4</f>
        <v>553</v>
      </c>
      <c r="E3" s="19">
        <f>PONew!F5</f>
        <v>1604</v>
      </c>
      <c r="F3" s="19">
        <f>SUM(C3:E3)</f>
        <v>2180</v>
      </c>
      <c r="G3" s="95"/>
      <c r="H3" s="22">
        <f t="shared" ref="H3:H25" si="1">C3*100/$B3</f>
        <v>1.0550458715596329</v>
      </c>
      <c r="I3" s="22">
        <f t="shared" ref="I3:I25" si="2">D3*100/$B3</f>
        <v>25.36697247706422</v>
      </c>
      <c r="J3" s="22">
        <f t="shared" ref="J3:J25" si="3">E3*100/$B3</f>
        <v>73.577981651376149</v>
      </c>
      <c r="K3" s="22">
        <f t="shared" ref="K3:K25" si="4">F3*100/$B3</f>
        <v>100</v>
      </c>
    </row>
    <row r="4" spans="1:11" x14ac:dyDescent="0.25">
      <c r="A4" s="21" t="s">
        <v>3</v>
      </c>
      <c r="B4" s="7">
        <v>646</v>
      </c>
      <c r="C4" s="7">
        <f>PONew!G6</f>
        <v>20</v>
      </c>
      <c r="D4" s="19">
        <f>PONew!G4</f>
        <v>304</v>
      </c>
      <c r="E4" s="19">
        <f>PONew!G5</f>
        <v>322</v>
      </c>
      <c r="F4" s="19">
        <f t="shared" ref="F4:F19" si="5">SUM(C4:E4)</f>
        <v>646</v>
      </c>
      <c r="G4" s="95"/>
      <c r="H4" s="22">
        <f t="shared" si="1"/>
        <v>3.0959752321981426</v>
      </c>
      <c r="I4" s="22">
        <f t="shared" si="2"/>
        <v>47.058823529411768</v>
      </c>
      <c r="J4" s="22">
        <f t="shared" si="3"/>
        <v>49.845201238390096</v>
      </c>
      <c r="K4" s="22">
        <f t="shared" si="4"/>
        <v>100</v>
      </c>
    </row>
    <row r="5" spans="1:11" x14ac:dyDescent="0.25">
      <c r="A5" s="21" t="s">
        <v>4</v>
      </c>
      <c r="B5" s="7">
        <v>160</v>
      </c>
      <c r="C5" s="7">
        <f>PONew!H6</f>
        <v>18</v>
      </c>
      <c r="D5" s="19">
        <f>PONew!H4</f>
        <v>67</v>
      </c>
      <c r="E5" s="19">
        <f>PONew!H5</f>
        <v>75</v>
      </c>
      <c r="F5" s="19">
        <f t="shared" si="5"/>
        <v>160</v>
      </c>
      <c r="G5" s="95"/>
      <c r="H5" s="22">
        <f t="shared" si="1"/>
        <v>11.25</v>
      </c>
      <c r="I5" s="22">
        <f t="shared" si="2"/>
        <v>41.875</v>
      </c>
      <c r="J5" s="22">
        <f t="shared" si="3"/>
        <v>46.875</v>
      </c>
      <c r="K5" s="22">
        <f t="shared" si="4"/>
        <v>100</v>
      </c>
    </row>
    <row r="6" spans="1:11" ht="38.25" x14ac:dyDescent="0.25">
      <c r="A6" s="21" t="s">
        <v>172</v>
      </c>
      <c r="B6" s="7">
        <v>272</v>
      </c>
      <c r="C6" s="7">
        <f>PONew!I6</f>
        <v>22</v>
      </c>
      <c r="D6" s="19">
        <f>PONew!I4</f>
        <v>103</v>
      </c>
      <c r="E6" s="19">
        <f>PONew!I5</f>
        <v>147</v>
      </c>
      <c r="F6" s="19">
        <f t="shared" si="5"/>
        <v>272</v>
      </c>
      <c r="G6" s="95"/>
      <c r="H6" s="29">
        <f t="shared" si="1"/>
        <v>8.0882352941176467</v>
      </c>
      <c r="I6" s="29">
        <f t="shared" si="2"/>
        <v>37.867647058823529</v>
      </c>
      <c r="J6" s="29">
        <f t="shared" si="3"/>
        <v>54.044117647058826</v>
      </c>
      <c r="K6" s="29">
        <f t="shared" si="4"/>
        <v>100</v>
      </c>
    </row>
    <row r="7" spans="1:11" x14ac:dyDescent="0.25">
      <c r="A7" s="88" t="s">
        <v>6</v>
      </c>
      <c r="B7" s="7">
        <v>0</v>
      </c>
      <c r="C7" s="7">
        <f>PONew!J6</f>
        <v>0</v>
      </c>
      <c r="D7" s="19">
        <f>PONew!J4</f>
        <v>0</v>
      </c>
      <c r="E7" s="19">
        <f>PONew!J5</f>
        <v>0</v>
      </c>
      <c r="F7" s="19">
        <f t="shared" si="5"/>
        <v>0</v>
      </c>
      <c r="G7" s="95"/>
      <c r="H7" s="29"/>
      <c r="I7" s="29"/>
      <c r="J7" s="29"/>
      <c r="K7" s="29"/>
    </row>
    <row r="8" spans="1:11" x14ac:dyDescent="0.25">
      <c r="A8" s="21" t="s">
        <v>7</v>
      </c>
      <c r="B8" s="7">
        <v>25</v>
      </c>
      <c r="C8" s="7">
        <f>PONew!K6</f>
        <v>25</v>
      </c>
      <c r="D8" s="19">
        <f>PONew!K4</f>
        <v>0</v>
      </c>
      <c r="E8" s="19">
        <f>PONew!K5</f>
        <v>0</v>
      </c>
      <c r="F8" s="19">
        <f t="shared" si="5"/>
        <v>25</v>
      </c>
      <c r="G8" s="95"/>
      <c r="H8" s="22">
        <f t="shared" si="1"/>
        <v>100</v>
      </c>
      <c r="I8" s="22">
        <f t="shared" si="2"/>
        <v>0</v>
      </c>
      <c r="J8" s="22">
        <f t="shared" si="3"/>
        <v>0</v>
      </c>
      <c r="K8" s="22">
        <f t="shared" si="4"/>
        <v>100</v>
      </c>
    </row>
    <row r="9" spans="1:11" x14ac:dyDescent="0.25">
      <c r="A9" s="21" t="s">
        <v>8</v>
      </c>
      <c r="B9" s="7">
        <v>10</v>
      </c>
      <c r="C9" s="7">
        <f>PONew!L6</f>
        <v>10</v>
      </c>
      <c r="D9" s="19">
        <f>PONew!L4</f>
        <v>0</v>
      </c>
      <c r="E9" s="19">
        <f>PONew!L5</f>
        <v>0</v>
      </c>
      <c r="F9" s="19">
        <f t="shared" si="5"/>
        <v>10</v>
      </c>
      <c r="G9" s="95"/>
      <c r="H9" s="22">
        <f t="shared" si="1"/>
        <v>100</v>
      </c>
      <c r="I9" s="22">
        <f t="shared" si="2"/>
        <v>0</v>
      </c>
      <c r="J9" s="22">
        <f t="shared" si="3"/>
        <v>0</v>
      </c>
      <c r="K9" s="22">
        <f t="shared" si="4"/>
        <v>100</v>
      </c>
    </row>
    <row r="10" spans="1:11" x14ac:dyDescent="0.25">
      <c r="A10" s="21" t="s">
        <v>9</v>
      </c>
      <c r="B10" s="7">
        <v>6</v>
      </c>
      <c r="C10" s="7">
        <f>PONew!M6</f>
        <v>5</v>
      </c>
      <c r="D10" s="19">
        <f>PONew!M4</f>
        <v>0</v>
      </c>
      <c r="E10" s="19">
        <f>PONew!M5</f>
        <v>1</v>
      </c>
      <c r="F10" s="19">
        <f t="shared" si="5"/>
        <v>6</v>
      </c>
      <c r="G10" s="95"/>
      <c r="H10" s="22">
        <f t="shared" si="1"/>
        <v>83.333333333333329</v>
      </c>
      <c r="I10" s="22">
        <f t="shared" si="2"/>
        <v>0</v>
      </c>
      <c r="J10" s="22">
        <f t="shared" si="3"/>
        <v>16.666666666666668</v>
      </c>
      <c r="K10" s="22">
        <f t="shared" si="4"/>
        <v>100</v>
      </c>
    </row>
    <row r="11" spans="1:11" x14ac:dyDescent="0.25">
      <c r="A11" s="21" t="s">
        <v>10</v>
      </c>
      <c r="B11" s="7">
        <v>3</v>
      </c>
      <c r="C11" s="7">
        <f>PONew!N6</f>
        <v>3</v>
      </c>
      <c r="D11" s="19">
        <f>PONew!N4</f>
        <v>0</v>
      </c>
      <c r="E11" s="19">
        <f>PONew!N5</f>
        <v>0</v>
      </c>
      <c r="F11" s="19">
        <f t="shared" si="5"/>
        <v>3</v>
      </c>
      <c r="G11" s="95"/>
      <c r="H11" s="22">
        <f t="shared" si="1"/>
        <v>100</v>
      </c>
      <c r="I11" s="22">
        <f t="shared" si="2"/>
        <v>0</v>
      </c>
      <c r="J11" s="22">
        <f t="shared" si="3"/>
        <v>0</v>
      </c>
      <c r="K11" s="22">
        <f t="shared" si="4"/>
        <v>100</v>
      </c>
    </row>
    <row r="12" spans="1:11" x14ac:dyDescent="0.25">
      <c r="A12" s="21" t="s">
        <v>11</v>
      </c>
      <c r="B12" s="7">
        <v>62</v>
      </c>
      <c r="C12" s="7">
        <f>PONew!O6</f>
        <v>10</v>
      </c>
      <c r="D12" s="19">
        <f>PONew!O4</f>
        <v>52</v>
      </c>
      <c r="E12" s="19">
        <f>PONew!O5</f>
        <v>0</v>
      </c>
      <c r="F12" s="19">
        <f t="shared" si="5"/>
        <v>62</v>
      </c>
      <c r="G12" s="95"/>
      <c r="H12" s="22">
        <f t="shared" si="1"/>
        <v>16.129032258064516</v>
      </c>
      <c r="I12" s="22">
        <f t="shared" si="2"/>
        <v>83.870967741935488</v>
      </c>
      <c r="J12" s="22">
        <f t="shared" si="3"/>
        <v>0</v>
      </c>
      <c r="K12" s="22">
        <f t="shared" si="4"/>
        <v>100</v>
      </c>
    </row>
    <row r="13" spans="1:11" x14ac:dyDescent="0.25">
      <c r="A13" s="21" t="s">
        <v>12</v>
      </c>
      <c r="B13" s="7">
        <v>253</v>
      </c>
      <c r="C13" s="7">
        <f>PONew!P6</f>
        <v>12</v>
      </c>
      <c r="D13" s="19">
        <f>PONew!P4</f>
        <v>105</v>
      </c>
      <c r="E13" s="19">
        <f>PONew!P5</f>
        <v>136</v>
      </c>
      <c r="F13" s="19">
        <f t="shared" si="5"/>
        <v>253</v>
      </c>
      <c r="G13" s="95"/>
      <c r="H13" s="22">
        <f t="shared" si="1"/>
        <v>4.7430830039525693</v>
      </c>
      <c r="I13" s="22">
        <f t="shared" si="2"/>
        <v>41.501976284584977</v>
      </c>
      <c r="J13" s="22">
        <f t="shared" si="3"/>
        <v>53.754940711462453</v>
      </c>
      <c r="K13" s="22">
        <f t="shared" si="4"/>
        <v>100</v>
      </c>
    </row>
    <row r="14" spans="1:11" x14ac:dyDescent="0.25">
      <c r="A14" s="21" t="s">
        <v>13</v>
      </c>
      <c r="B14" s="7">
        <v>543</v>
      </c>
      <c r="C14" s="7">
        <f>PONew!Q6</f>
        <v>30</v>
      </c>
      <c r="D14" s="19">
        <f>PONew!Q4</f>
        <v>205</v>
      </c>
      <c r="E14" s="19">
        <f>PONew!Q5</f>
        <v>308</v>
      </c>
      <c r="F14" s="19">
        <f t="shared" si="5"/>
        <v>543</v>
      </c>
      <c r="G14" s="95"/>
      <c r="H14" s="22">
        <f t="shared" si="1"/>
        <v>5.5248618784530388</v>
      </c>
      <c r="I14" s="22">
        <f t="shared" si="2"/>
        <v>37.753222836095766</v>
      </c>
      <c r="J14" s="22">
        <f t="shared" si="3"/>
        <v>56.721915285451196</v>
      </c>
      <c r="K14" s="22">
        <f t="shared" si="4"/>
        <v>100</v>
      </c>
    </row>
    <row r="15" spans="1:11" x14ac:dyDescent="0.25">
      <c r="A15" s="21" t="s">
        <v>14</v>
      </c>
      <c r="B15" s="7">
        <v>30</v>
      </c>
      <c r="C15" s="7">
        <f>PONew!R6</f>
        <v>30</v>
      </c>
      <c r="D15" s="19">
        <f>PONew!R4</f>
        <v>0</v>
      </c>
      <c r="E15" s="19">
        <f>PONew!R5</f>
        <v>0</v>
      </c>
      <c r="F15" s="19">
        <f t="shared" si="5"/>
        <v>30</v>
      </c>
      <c r="G15" s="95"/>
      <c r="H15" s="22">
        <f t="shared" si="1"/>
        <v>100</v>
      </c>
      <c r="I15" s="22">
        <f t="shared" si="2"/>
        <v>0</v>
      </c>
      <c r="J15" s="22">
        <f t="shared" si="3"/>
        <v>0</v>
      </c>
      <c r="K15" s="22">
        <f t="shared" si="4"/>
        <v>100</v>
      </c>
    </row>
    <row r="16" spans="1:11" x14ac:dyDescent="0.25">
      <c r="A16" s="21" t="s">
        <v>15</v>
      </c>
      <c r="B16" s="7">
        <v>50</v>
      </c>
      <c r="C16" s="7">
        <f>PONew!S6</f>
        <v>6</v>
      </c>
      <c r="D16" s="19">
        <f>PONew!S4</f>
        <v>22</v>
      </c>
      <c r="E16" s="19">
        <f>PONew!S5</f>
        <v>22</v>
      </c>
      <c r="F16" s="19">
        <f t="shared" si="5"/>
        <v>50</v>
      </c>
      <c r="G16" s="95"/>
      <c r="H16" s="22">
        <f t="shared" si="1"/>
        <v>12</v>
      </c>
      <c r="I16" s="22">
        <f t="shared" si="2"/>
        <v>44</v>
      </c>
      <c r="J16" s="22">
        <f t="shared" si="3"/>
        <v>44</v>
      </c>
      <c r="K16" s="22">
        <f t="shared" si="4"/>
        <v>100</v>
      </c>
    </row>
    <row r="17" spans="1:11" x14ac:dyDescent="0.25">
      <c r="A17" s="21" t="s">
        <v>16</v>
      </c>
      <c r="B17" s="7">
        <v>225</v>
      </c>
      <c r="C17" s="7">
        <f>PONew!T6</f>
        <v>5</v>
      </c>
      <c r="D17" s="19">
        <f>PONew!T4</f>
        <v>135</v>
      </c>
      <c r="E17" s="19">
        <f>PONew!T5</f>
        <v>85</v>
      </c>
      <c r="F17" s="19">
        <f t="shared" si="5"/>
        <v>225</v>
      </c>
      <c r="G17" s="95"/>
      <c r="H17" s="22">
        <f t="shared" si="1"/>
        <v>2.2222222222222223</v>
      </c>
      <c r="I17" s="22">
        <f t="shared" si="2"/>
        <v>60</v>
      </c>
      <c r="J17" s="22">
        <f t="shared" si="3"/>
        <v>37.777777777777779</v>
      </c>
      <c r="K17" s="22">
        <f t="shared" si="4"/>
        <v>100</v>
      </c>
    </row>
    <row r="18" spans="1:11" x14ac:dyDescent="0.25">
      <c r="A18" s="21" t="s">
        <v>17</v>
      </c>
      <c r="B18" s="7">
        <v>19</v>
      </c>
      <c r="C18" s="7">
        <f>PONew!U6</f>
        <v>8</v>
      </c>
      <c r="D18" s="19">
        <f>PONew!U4</f>
        <v>11</v>
      </c>
      <c r="E18" s="19">
        <f>PONew!U5</f>
        <v>0</v>
      </c>
      <c r="F18" s="19">
        <f t="shared" si="5"/>
        <v>19</v>
      </c>
      <c r="G18" s="95"/>
      <c r="H18" s="22">
        <f t="shared" si="1"/>
        <v>42.10526315789474</v>
      </c>
      <c r="I18" s="22">
        <f t="shared" si="2"/>
        <v>57.89473684210526</v>
      </c>
      <c r="J18" s="22">
        <f t="shared" si="3"/>
        <v>0</v>
      </c>
      <c r="K18" s="22">
        <f t="shared" si="4"/>
        <v>100</v>
      </c>
    </row>
    <row r="19" spans="1:11" x14ac:dyDescent="0.25">
      <c r="A19" s="21" t="s">
        <v>18</v>
      </c>
      <c r="B19" s="7">
        <v>42</v>
      </c>
      <c r="C19" s="7">
        <f>PONew!V6</f>
        <v>1</v>
      </c>
      <c r="D19" s="19">
        <f>PONew!V4</f>
        <v>24</v>
      </c>
      <c r="E19" s="19">
        <f>PONew!V5</f>
        <v>17</v>
      </c>
      <c r="F19" s="19">
        <f t="shared" si="5"/>
        <v>42</v>
      </c>
      <c r="G19" s="95"/>
      <c r="H19" s="22">
        <f t="shared" si="1"/>
        <v>2.3809523809523809</v>
      </c>
      <c r="I19" s="22">
        <f t="shared" si="2"/>
        <v>57.142857142857146</v>
      </c>
      <c r="J19" s="22">
        <f t="shared" si="3"/>
        <v>40.476190476190474</v>
      </c>
      <c r="K19" s="22">
        <f t="shared" si="4"/>
        <v>100</v>
      </c>
    </row>
    <row r="20" spans="1:11" x14ac:dyDescent="0.25">
      <c r="H20" s="20"/>
      <c r="I20" s="20"/>
      <c r="J20" s="20"/>
      <c r="K20" s="20"/>
    </row>
    <row r="21" spans="1:11" x14ac:dyDescent="0.25">
      <c r="A21" s="24" t="s">
        <v>19</v>
      </c>
      <c r="B21" s="19">
        <f>PONew!W2</f>
        <v>3330</v>
      </c>
      <c r="C21" s="19">
        <f>PONew!W6</f>
        <v>131</v>
      </c>
      <c r="D21" s="19">
        <f>PONew!W4</f>
        <v>1050</v>
      </c>
      <c r="E21" s="19">
        <f>PONew!W5</f>
        <v>2149</v>
      </c>
      <c r="F21" s="19">
        <f>SUM(C21:E21)</f>
        <v>3330</v>
      </c>
      <c r="G21" s="95"/>
      <c r="H21" s="22">
        <f t="shared" si="1"/>
        <v>3.9339339339339339</v>
      </c>
      <c r="I21" s="22">
        <f t="shared" si="2"/>
        <v>31.531531531531531</v>
      </c>
      <c r="J21" s="22">
        <f t="shared" si="3"/>
        <v>64.534534534534529</v>
      </c>
      <c r="K21" s="22">
        <f t="shared" si="4"/>
        <v>100</v>
      </c>
    </row>
    <row r="22" spans="1:11" x14ac:dyDescent="0.25">
      <c r="A22" s="24" t="s">
        <v>20</v>
      </c>
      <c r="B22" s="19">
        <f>PONew!X2</f>
        <v>1182</v>
      </c>
      <c r="C22" s="19">
        <f>PONew!X6</f>
        <v>101</v>
      </c>
      <c r="D22" s="19">
        <f>PONew!X4</f>
        <v>530</v>
      </c>
      <c r="E22" s="19">
        <f>PONew!X5</f>
        <v>551</v>
      </c>
      <c r="F22" s="19">
        <f>SUM(C22:E22)</f>
        <v>1182</v>
      </c>
      <c r="G22" s="95"/>
      <c r="H22" s="22">
        <f t="shared" si="1"/>
        <v>8.5448392554991539</v>
      </c>
      <c r="I22" s="22">
        <f t="shared" si="2"/>
        <v>44.839255499153978</v>
      </c>
      <c r="J22" s="22">
        <f t="shared" si="3"/>
        <v>46.615905245346873</v>
      </c>
      <c r="K22" s="22">
        <f t="shared" si="4"/>
        <v>100</v>
      </c>
    </row>
    <row r="23" spans="1:11" x14ac:dyDescent="0.25">
      <c r="A23" s="24" t="s">
        <v>21</v>
      </c>
      <c r="B23" s="19">
        <f>PONew!Y2</f>
        <v>42</v>
      </c>
      <c r="C23" s="19">
        <f>PONew!Y6</f>
        <v>1</v>
      </c>
      <c r="D23" s="19">
        <f>PONew!Y4</f>
        <v>24</v>
      </c>
      <c r="E23" s="19">
        <f>PONew!Y5</f>
        <v>17</v>
      </c>
      <c r="F23" s="19">
        <f t="shared" ref="F23:F25" si="6">SUM(C23:E23)</f>
        <v>42</v>
      </c>
      <c r="G23" s="95"/>
      <c r="H23" s="22">
        <f t="shared" si="1"/>
        <v>2.3809523809523809</v>
      </c>
      <c r="I23" s="22">
        <f t="shared" si="2"/>
        <v>57.142857142857146</v>
      </c>
      <c r="J23" s="22">
        <f t="shared" si="3"/>
        <v>40.476190476190474</v>
      </c>
      <c r="K23" s="22">
        <f t="shared" si="4"/>
        <v>100</v>
      </c>
    </row>
    <row r="24" spans="1:11" x14ac:dyDescent="0.25">
      <c r="H24" s="20"/>
      <c r="I24" s="20"/>
      <c r="J24" s="20"/>
      <c r="K24" s="20"/>
    </row>
    <row r="25" spans="1:11" x14ac:dyDescent="0.25">
      <c r="A25" s="24" t="s">
        <v>0</v>
      </c>
      <c r="B25" s="19">
        <f>SUM(B21:B24)</f>
        <v>4554</v>
      </c>
      <c r="C25" s="19">
        <f t="shared" ref="C25:E25" si="7">SUM(C21:C24)</f>
        <v>233</v>
      </c>
      <c r="D25" s="19">
        <f t="shared" si="7"/>
        <v>1604</v>
      </c>
      <c r="E25" s="19">
        <f t="shared" si="7"/>
        <v>2717</v>
      </c>
      <c r="F25" s="19">
        <f t="shared" si="6"/>
        <v>4554</v>
      </c>
      <c r="G25" s="95"/>
      <c r="H25" s="22">
        <f t="shared" si="1"/>
        <v>5.1163812033377249</v>
      </c>
      <c r="I25" s="22">
        <f t="shared" si="2"/>
        <v>35.221783047870005</v>
      </c>
      <c r="J25" s="22">
        <f t="shared" si="3"/>
        <v>59.661835748792271</v>
      </c>
      <c r="K25" s="22">
        <f t="shared" si="4"/>
        <v>100</v>
      </c>
    </row>
    <row r="27" spans="1:11" x14ac:dyDescent="0.25">
      <c r="B27" s="25">
        <f>B25*100/$B$25</f>
        <v>100</v>
      </c>
      <c r="C27" s="25">
        <f>C25*100/$B$25</f>
        <v>5.1163812033377249</v>
      </c>
      <c r="D27" s="25">
        <f t="shared" ref="D27:E27" si="8">D25*100/$B$25</f>
        <v>35.221783047870005</v>
      </c>
      <c r="E27" s="25">
        <f t="shared" si="8"/>
        <v>59.661835748792271</v>
      </c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93E4-D906-4861-B8FE-B5B6F2C42856}">
  <sheetPr>
    <pageSetUpPr fitToPage="1"/>
  </sheetPr>
  <dimension ref="A1:Z166"/>
  <sheetViews>
    <sheetView tabSelected="1" zoomScale="80" zoomScaleNormal="80" workbookViewId="0">
      <pane xSplit="3" ySplit="6" topLeftCell="D40" activePane="bottomRight" state="frozen"/>
      <selection pane="topRight" activeCell="D1" sqref="D1"/>
      <selection pane="bottomLeft" activeCell="A7" sqref="A7"/>
      <selection pane="bottomRight" activeCell="A67" sqref="A67:XFD67"/>
    </sheetView>
  </sheetViews>
  <sheetFormatPr defaultColWidth="8.7109375" defaultRowHeight="12.75" x14ac:dyDescent="0.2"/>
  <cols>
    <col min="1" max="1" width="4" style="65" bestFit="1" customWidth="1"/>
    <col min="2" max="2" width="16.28515625" style="65" customWidth="1"/>
    <col min="3" max="3" width="24" style="65" bestFit="1" customWidth="1"/>
    <col min="4" max="4" width="8.7109375" style="65"/>
    <col min="5" max="5" width="9.140625" style="65" customWidth="1"/>
    <col min="6" max="6" width="11.140625" style="65" customWidth="1"/>
    <col min="7" max="7" width="27.5703125" style="65" customWidth="1"/>
    <col min="8" max="8" width="24.85546875" style="65" customWidth="1"/>
    <col min="9" max="9" width="51" style="65" customWidth="1"/>
    <col min="10" max="10" width="44.28515625" style="65" customWidth="1"/>
    <col min="11" max="11" width="52.140625" style="65" customWidth="1"/>
    <col min="12" max="12" width="50.28515625" style="65" customWidth="1"/>
    <col min="13" max="13" width="38.140625" style="65" customWidth="1"/>
    <col min="14" max="14" width="41" style="65" customWidth="1"/>
    <col min="15" max="15" width="10.28515625" style="65" customWidth="1"/>
    <col min="16" max="16" width="9.42578125" style="65" customWidth="1"/>
    <col min="17" max="17" width="10.5703125" style="65" customWidth="1"/>
    <col min="18" max="18" width="10.7109375" style="65" customWidth="1"/>
    <col min="19" max="19" width="10.85546875" style="65" customWidth="1"/>
    <col min="20" max="20" width="10.7109375" style="65" customWidth="1"/>
    <col min="21" max="21" width="10.85546875" style="65" customWidth="1"/>
    <col min="22" max="22" width="8.7109375" style="65" customWidth="1"/>
    <col min="23" max="23" width="13" style="65" bestFit="1" customWidth="1"/>
    <col min="24" max="26" width="8.7109375" style="65" customWidth="1"/>
    <col min="27" max="16384" width="8.7109375" style="65"/>
  </cols>
  <sheetData>
    <row r="1" spans="1:26" s="61" customFormat="1" ht="94.9" customHeight="1" x14ac:dyDescent="0.25">
      <c r="B1" s="97" t="s">
        <v>174</v>
      </c>
      <c r="C1" s="98"/>
      <c r="D1" s="66" t="s">
        <v>0</v>
      </c>
      <c r="E1" s="91" t="s">
        <v>1</v>
      </c>
      <c r="F1" s="91" t="s">
        <v>2</v>
      </c>
      <c r="G1" s="91" t="s">
        <v>3</v>
      </c>
      <c r="H1" s="91" t="s">
        <v>4</v>
      </c>
      <c r="I1" s="91" t="s">
        <v>169</v>
      </c>
      <c r="J1" s="91" t="s">
        <v>6</v>
      </c>
      <c r="K1" s="91" t="s">
        <v>7</v>
      </c>
      <c r="L1" s="91" t="s">
        <v>8</v>
      </c>
      <c r="M1" s="91" t="s">
        <v>9</v>
      </c>
      <c r="N1" s="91" t="s">
        <v>10</v>
      </c>
      <c r="O1" s="92" t="s">
        <v>11</v>
      </c>
      <c r="P1" s="92" t="s">
        <v>12</v>
      </c>
      <c r="Q1" s="92" t="s">
        <v>13</v>
      </c>
      <c r="R1" s="92" t="s">
        <v>14</v>
      </c>
      <c r="S1" s="92" t="s">
        <v>15</v>
      </c>
      <c r="T1" s="92" t="s">
        <v>16</v>
      </c>
      <c r="U1" s="92" t="s">
        <v>17</v>
      </c>
      <c r="V1" s="93" t="s">
        <v>18</v>
      </c>
      <c r="W1" s="61" t="s">
        <v>19</v>
      </c>
      <c r="X1" s="61" t="s">
        <v>20</v>
      </c>
      <c r="Y1" s="61" t="s">
        <v>21</v>
      </c>
      <c r="Z1" s="61" t="s">
        <v>22</v>
      </c>
    </row>
    <row r="2" spans="1:26" x14ac:dyDescent="0.2">
      <c r="A2" s="67">
        <v>1</v>
      </c>
      <c r="B2" s="68" t="s">
        <v>163</v>
      </c>
      <c r="C2" s="69"/>
      <c r="D2" s="60">
        <f>PONew!D2-'PO2020'!D2</f>
        <v>1076</v>
      </c>
      <c r="E2" s="62">
        <f>PONew!E2-'PO2020'!E2</f>
        <v>-35</v>
      </c>
      <c r="F2" s="60">
        <f>PONew!F2-'PO2020'!F2</f>
        <v>479</v>
      </c>
      <c r="G2" s="60">
        <f>PONew!G2-'PO2020'!G2</f>
        <v>353</v>
      </c>
      <c r="H2" s="60">
        <f>PONew!H2-'PO2020'!H2</f>
        <v>52</v>
      </c>
      <c r="I2" s="60">
        <f>PONew!I2-'PO2020'!I2</f>
        <v>111</v>
      </c>
      <c r="J2" s="60">
        <f>PONew!J2-'PO2020'!J2</f>
        <v>-28</v>
      </c>
      <c r="K2" s="60">
        <f>PONew!K2-'PO2020'!K2</f>
        <v>12</v>
      </c>
      <c r="L2" s="60">
        <f>PONew!L2-'PO2020'!L2</f>
        <v>7</v>
      </c>
      <c r="M2" s="60">
        <f>PONew!M2-'PO2020'!M2</f>
        <v>0</v>
      </c>
      <c r="N2" s="60">
        <f>PONew!N2-'PO2020'!N2</f>
        <v>1</v>
      </c>
      <c r="O2" s="60">
        <f>PONew!O2-'PO2020'!O2</f>
        <v>-35</v>
      </c>
      <c r="P2" s="60">
        <f>PONew!P2-'PO2020'!P2</f>
        <v>105</v>
      </c>
      <c r="Q2" s="60">
        <f>PONew!Q2-'PO2020'!Q2</f>
        <v>104</v>
      </c>
      <c r="R2" s="60">
        <f>PONew!R2-'PO2020'!R2</f>
        <v>18</v>
      </c>
      <c r="S2" s="60">
        <f>PONew!S2-'PO2020'!S2</f>
        <v>29</v>
      </c>
      <c r="T2" s="60">
        <f>PONew!T2-'PO2020'!T2</f>
        <v>-18</v>
      </c>
      <c r="U2" s="60">
        <f>PONew!U2-'PO2020'!U2</f>
        <v>-6</v>
      </c>
      <c r="V2" s="60">
        <f>PONew!V2-'PO2020'!V2</f>
        <v>-73</v>
      </c>
      <c r="W2" s="60">
        <f t="shared" ref="W2" si="0">SUM(E2:I2)+SUM(K2:N2)</f>
        <v>980</v>
      </c>
      <c r="X2" s="60">
        <f t="shared" ref="X2" si="1">SUM(O2:U2)</f>
        <v>197</v>
      </c>
      <c r="Y2" s="60">
        <f t="shared" ref="Y2" si="2">SUM(V2)</f>
        <v>-73</v>
      </c>
      <c r="Z2" s="70">
        <f t="shared" ref="Z2:Z65" si="3">D2-W2-X2-Y2</f>
        <v>-28</v>
      </c>
    </row>
    <row r="3" spans="1:26" x14ac:dyDescent="0.2">
      <c r="A3" s="67"/>
      <c r="B3" s="71"/>
      <c r="C3" s="72"/>
      <c r="D3" s="60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0">
        <f t="shared" ref="W3:W66" si="4">SUM(E3:I3)+SUM(K3:N3)</f>
        <v>0</v>
      </c>
      <c r="X3" s="60">
        <f t="shared" ref="X3:Y4" si="5">SUM(O3:U3)</f>
        <v>0</v>
      </c>
      <c r="Y3" s="60">
        <f t="shared" si="5"/>
        <v>0</v>
      </c>
      <c r="Z3" s="70">
        <f t="shared" si="3"/>
        <v>0</v>
      </c>
    </row>
    <row r="4" spans="1:26" x14ac:dyDescent="0.2">
      <c r="A4" s="67">
        <v>3</v>
      </c>
      <c r="B4" s="75" t="s">
        <v>24</v>
      </c>
      <c r="C4" s="69"/>
      <c r="D4" s="60">
        <f>PONew!D4-'PO2020'!D4</f>
        <v>146</v>
      </c>
      <c r="E4" s="60">
        <f>PONew!E4-'PO2020'!E4</f>
        <v>-35</v>
      </c>
      <c r="F4" s="60">
        <f>PONew!F4-'PO2020'!F4</f>
        <v>80</v>
      </c>
      <c r="G4" s="60">
        <f>PONew!G4-'PO2020'!G4</f>
        <v>41</v>
      </c>
      <c r="H4" s="60">
        <f>PONew!H4-'PO2020'!H4</f>
        <v>20</v>
      </c>
      <c r="I4" s="60">
        <f>PONew!I4-'PO2020'!I4</f>
        <v>38</v>
      </c>
      <c r="J4" s="60">
        <f>PONew!J4-'PO2020'!J4</f>
        <v>-6</v>
      </c>
      <c r="K4" s="60">
        <f>PONew!K4-'PO2020'!K4</f>
        <v>-7</v>
      </c>
      <c r="L4" s="60">
        <f>PONew!L4-'PO2020'!L4</f>
        <v>0</v>
      </c>
      <c r="M4" s="60">
        <f>PONew!M4-'PO2020'!M4</f>
        <v>0</v>
      </c>
      <c r="N4" s="60">
        <f>PONew!N4-'PO2020'!N4</f>
        <v>0</v>
      </c>
      <c r="O4" s="60">
        <f>PONew!O4-'PO2020'!O4</f>
        <v>-35</v>
      </c>
      <c r="P4" s="60">
        <f>PONew!P4-'PO2020'!P4</f>
        <v>31</v>
      </c>
      <c r="Q4" s="60">
        <f>PONew!Q4-'PO2020'!Q4</f>
        <v>50</v>
      </c>
      <c r="R4" s="60">
        <f>PONew!R4-'PO2020'!R4</f>
        <v>-11</v>
      </c>
      <c r="S4" s="60">
        <f>PONew!S4-'PO2020'!S4</f>
        <v>14</v>
      </c>
      <c r="T4" s="60">
        <f>PONew!T4-'PO2020'!T4</f>
        <v>-7</v>
      </c>
      <c r="U4" s="60">
        <f>PONew!U4-'PO2020'!U4</f>
        <v>-9</v>
      </c>
      <c r="V4" s="60">
        <f>PONew!V4-'PO2020'!V4</f>
        <v>-18</v>
      </c>
      <c r="W4" s="60">
        <f t="shared" ref="W4" si="6">SUM(E4:I4)+SUM(K4:N4)</f>
        <v>137</v>
      </c>
      <c r="X4" s="60">
        <f t="shared" si="5"/>
        <v>33</v>
      </c>
      <c r="Y4" s="60">
        <f t="shared" ref="Y4" si="7">SUM(V4)</f>
        <v>-18</v>
      </c>
      <c r="Z4" s="70">
        <f t="shared" si="3"/>
        <v>-6</v>
      </c>
    </row>
    <row r="5" spans="1:26" x14ac:dyDescent="0.2">
      <c r="A5" s="67">
        <v>4</v>
      </c>
      <c r="B5" s="73" t="s">
        <v>25</v>
      </c>
      <c r="C5" s="74"/>
      <c r="D5" s="60">
        <f>PONew!D5-'PO2020'!D5</f>
        <v>845</v>
      </c>
      <c r="E5" s="60">
        <f>PONew!E5-'PO2020'!E5</f>
        <v>0</v>
      </c>
      <c r="F5" s="60">
        <f>PONew!F5-'PO2020'!F5</f>
        <v>393</v>
      </c>
      <c r="G5" s="60">
        <f>PONew!G5-'PO2020'!G5</f>
        <v>311</v>
      </c>
      <c r="H5" s="60">
        <f>PONew!H5-'PO2020'!H5</f>
        <v>28</v>
      </c>
      <c r="I5" s="60">
        <f>PONew!I5-'PO2020'!I5</f>
        <v>70</v>
      </c>
      <c r="J5" s="60">
        <f>PONew!J5-'PO2020'!J5</f>
        <v>-22</v>
      </c>
      <c r="K5" s="60">
        <f>PONew!K5-'PO2020'!K5</f>
        <v>0</v>
      </c>
      <c r="L5" s="60">
        <f>PONew!L5-'PO2020'!L5</f>
        <v>0</v>
      </c>
      <c r="M5" s="60">
        <f>PONew!M5-'PO2020'!M5</f>
        <v>0</v>
      </c>
      <c r="N5" s="60">
        <f>PONew!N5-'PO2020'!N5</f>
        <v>0</v>
      </c>
      <c r="O5" s="60">
        <f>PONew!O5-'PO2020'!O5</f>
        <v>0</v>
      </c>
      <c r="P5" s="60">
        <f>PONew!P5-'PO2020'!P5</f>
        <v>67</v>
      </c>
      <c r="Q5" s="60">
        <f>PONew!Q5-'PO2020'!Q5</f>
        <v>51</v>
      </c>
      <c r="R5" s="60">
        <f>PONew!R5-'PO2020'!R5</f>
        <v>0</v>
      </c>
      <c r="S5" s="60">
        <f>PONew!S5-'PO2020'!S5</f>
        <v>14</v>
      </c>
      <c r="T5" s="60">
        <f>PONew!T5-'PO2020'!T5</f>
        <v>-12</v>
      </c>
      <c r="U5" s="60">
        <f>PONew!U5-'PO2020'!U5</f>
        <v>0</v>
      </c>
      <c r="V5" s="60">
        <f>PONew!V5-'PO2020'!V5</f>
        <v>-55</v>
      </c>
      <c r="W5" s="60">
        <f t="shared" ref="W5" si="8">SUM(E5:I5)+SUM(K5:N5)</f>
        <v>802</v>
      </c>
      <c r="X5" s="60">
        <f t="shared" ref="X5" si="9">SUM(O5:U5)</f>
        <v>120</v>
      </c>
      <c r="Y5" s="60">
        <f t="shared" ref="Y5" si="10">SUM(V5)</f>
        <v>-55</v>
      </c>
      <c r="Z5" s="70">
        <f>D5-W5-X5-Y5</f>
        <v>-22</v>
      </c>
    </row>
    <row r="6" spans="1:26" s="78" customFormat="1" x14ac:dyDescent="0.2">
      <c r="A6" s="67">
        <v>5</v>
      </c>
      <c r="B6" s="75" t="s">
        <v>26</v>
      </c>
      <c r="C6" s="76"/>
      <c r="D6" s="60">
        <f>PONew!D6-'PO2020'!D6</f>
        <v>85</v>
      </c>
      <c r="E6" s="62">
        <f>PONew!E6-'PO2020'!E6</f>
        <v>0</v>
      </c>
      <c r="F6" s="60">
        <f>PONew!F6-'PO2020'!F6</f>
        <v>6</v>
      </c>
      <c r="G6" s="60">
        <f>PONew!G6-'PO2020'!G6</f>
        <v>1</v>
      </c>
      <c r="H6" s="60">
        <f>PONew!H6-'PO2020'!H6</f>
        <v>4</v>
      </c>
      <c r="I6" s="60">
        <f>PONew!I6-'PO2020'!I6+J6</f>
        <v>3</v>
      </c>
      <c r="J6" s="60">
        <f>PONew!J6-'PO2020'!J6</f>
        <v>0</v>
      </c>
      <c r="K6" s="60">
        <f>PONew!K6-'PO2020'!K6</f>
        <v>19</v>
      </c>
      <c r="L6" s="60">
        <f>PONew!L6-'PO2020'!L6</f>
        <v>7</v>
      </c>
      <c r="M6" s="60">
        <f>PONew!M6-'PO2020'!M6</f>
        <v>0</v>
      </c>
      <c r="N6" s="60">
        <f>PONew!N6-'PO2020'!N6</f>
        <v>1</v>
      </c>
      <c r="O6" s="60">
        <f>PONew!O6-'PO2020'!O6</f>
        <v>0</v>
      </c>
      <c r="P6" s="60">
        <f>PONew!P6-'PO2020'!P6</f>
        <v>7</v>
      </c>
      <c r="Q6" s="60">
        <f>PONew!Q6-'PO2020'!Q6</f>
        <v>3</v>
      </c>
      <c r="R6" s="60">
        <f>PONew!R6-'PO2020'!R6</f>
        <v>29</v>
      </c>
      <c r="S6" s="60">
        <f>PONew!S6-'PO2020'!S6</f>
        <v>1</v>
      </c>
      <c r="T6" s="60">
        <f>PONew!T6-'PO2020'!T6</f>
        <v>1</v>
      </c>
      <c r="U6" s="60">
        <f>PONew!U6-'PO2020'!U6</f>
        <v>3</v>
      </c>
      <c r="V6" s="60">
        <f>PONew!V6-'PO2020'!V6</f>
        <v>0</v>
      </c>
      <c r="W6" s="60">
        <f t="shared" si="4"/>
        <v>41</v>
      </c>
      <c r="X6" s="60">
        <f t="shared" ref="X6:X69" si="11">SUM(O6:U6)</f>
        <v>44</v>
      </c>
      <c r="Y6" s="60">
        <f t="shared" ref="Y6:Y69" si="12">SUM(V6)</f>
        <v>0</v>
      </c>
      <c r="Z6" s="77">
        <f>D6-W6-X6-Y6</f>
        <v>0</v>
      </c>
    </row>
    <row r="7" spans="1:26" x14ac:dyDescent="0.2">
      <c r="A7" s="79">
        <v>6</v>
      </c>
      <c r="B7" s="80" t="s">
        <v>27</v>
      </c>
      <c r="C7" s="81" t="s">
        <v>28</v>
      </c>
      <c r="D7" s="60">
        <f>PONew!D7-'PO2020'!D7</f>
        <v>5</v>
      </c>
      <c r="E7" s="56">
        <f>PONew!E7-'PO2020'!E7</f>
        <v>0</v>
      </c>
      <c r="F7" s="56">
        <f>PONew!F7-'PO2020'!F7</f>
        <v>0</v>
      </c>
      <c r="G7" s="56">
        <f>PONew!G7-'PO2020'!G7</f>
        <v>0</v>
      </c>
      <c r="H7" s="56">
        <f>PONew!H7-'PO2020'!H7</f>
        <v>2</v>
      </c>
      <c r="I7" s="56">
        <f>PONew!I7-'PO2020'!I7+J7</f>
        <v>2</v>
      </c>
      <c r="J7" s="56">
        <f>PONew!J7-'PO2020'!J7</f>
        <v>0</v>
      </c>
      <c r="K7" s="56">
        <f>PONew!K7-'PO2020'!K7</f>
        <v>0</v>
      </c>
      <c r="L7" s="56">
        <f>PONew!L7-'PO2020'!L7</f>
        <v>0</v>
      </c>
      <c r="M7" s="56">
        <f>PONew!M7-'PO2020'!M7</f>
        <v>0</v>
      </c>
      <c r="N7" s="56">
        <f>PONew!N7-'PO2020'!N7</f>
        <v>0</v>
      </c>
      <c r="O7" s="56">
        <f>PONew!O7-'PO2020'!O7</f>
        <v>0</v>
      </c>
      <c r="P7" s="56">
        <f>PONew!P7-'PO2020'!P7</f>
        <v>1</v>
      </c>
      <c r="Q7" s="56">
        <f>PONew!Q7-'PO2020'!Q7</f>
        <v>2</v>
      </c>
      <c r="R7" s="56">
        <f>PONew!R7-'PO2020'!R7</f>
        <v>-1</v>
      </c>
      <c r="S7" s="56">
        <f>PONew!S7-'PO2020'!S7</f>
        <v>1</v>
      </c>
      <c r="T7" s="58">
        <f>PONew!T7-'PO2020'!T7</f>
        <v>-1</v>
      </c>
      <c r="U7" s="56">
        <f>PONew!U7-'PO2020'!U7</f>
        <v>-1</v>
      </c>
      <c r="V7" s="58">
        <f>PONew!V7-'PO2020'!V7</f>
        <v>0</v>
      </c>
      <c r="W7" s="60">
        <f t="shared" si="4"/>
        <v>4</v>
      </c>
      <c r="X7" s="60">
        <f t="shared" si="11"/>
        <v>1</v>
      </c>
      <c r="Y7" s="60">
        <f t="shared" si="12"/>
        <v>0</v>
      </c>
      <c r="Z7" s="70">
        <f t="shared" si="3"/>
        <v>0</v>
      </c>
    </row>
    <row r="8" spans="1:26" x14ac:dyDescent="0.2">
      <c r="A8" s="79">
        <v>7</v>
      </c>
      <c r="B8" s="63" t="s">
        <v>27</v>
      </c>
      <c r="C8" s="82" t="s">
        <v>29</v>
      </c>
      <c r="D8" s="60">
        <f>PONew!D8-'PO2020'!D8</f>
        <v>-1</v>
      </c>
      <c r="E8" s="56">
        <f>PONew!E8-'PO2020'!E8</f>
        <v>0</v>
      </c>
      <c r="F8" s="56">
        <f>PONew!F8-'PO2020'!F8</f>
        <v>0</v>
      </c>
      <c r="G8" s="56">
        <f>PONew!G8-'PO2020'!G8</f>
        <v>0</v>
      </c>
      <c r="H8" s="56">
        <f>PONew!H8-'PO2020'!H8</f>
        <v>1</v>
      </c>
      <c r="I8" s="56">
        <f>PONew!I8-'PO2020'!I8+J8</f>
        <v>1</v>
      </c>
      <c r="J8" s="58">
        <f>PONew!J8-'PO2020'!J8</f>
        <v>-1</v>
      </c>
      <c r="K8" s="58">
        <f>PONew!K8-'PO2020'!K8</f>
        <v>-3</v>
      </c>
      <c r="L8" s="56">
        <f>PONew!L8-'PO2020'!L8</f>
        <v>0</v>
      </c>
      <c r="M8" s="56">
        <f>PONew!M8-'PO2020'!M8</f>
        <v>0</v>
      </c>
      <c r="N8" s="56">
        <f>PONew!N8-'PO2020'!N8</f>
        <v>0</v>
      </c>
      <c r="O8" s="58">
        <f>PONew!O8-'PO2020'!O8</f>
        <v>-1</v>
      </c>
      <c r="P8" s="56">
        <f>PONew!P8-'PO2020'!P8</f>
        <v>1</v>
      </c>
      <c r="Q8" s="56">
        <f>PONew!Q8-'PO2020'!Q8</f>
        <v>1</v>
      </c>
      <c r="R8" s="56">
        <f>PONew!R8-'PO2020'!R8</f>
        <v>-1</v>
      </c>
      <c r="S8" s="56">
        <f>PONew!S8-'PO2020'!S8</f>
        <v>2</v>
      </c>
      <c r="T8" s="58">
        <f>PONew!T8-'PO2020'!T8</f>
        <v>0</v>
      </c>
      <c r="U8" s="56">
        <f>PONew!U8-'PO2020'!U8</f>
        <v>-1</v>
      </c>
      <c r="V8" s="58">
        <f>PONew!V8-'PO2020'!V8</f>
        <v>-1</v>
      </c>
      <c r="W8" s="60">
        <f t="shared" si="4"/>
        <v>-1</v>
      </c>
      <c r="X8" s="60">
        <f>SUM(O8:U8)</f>
        <v>1</v>
      </c>
      <c r="Y8" s="60">
        <f t="shared" si="12"/>
        <v>-1</v>
      </c>
      <c r="Z8" s="70">
        <f t="shared" si="3"/>
        <v>0</v>
      </c>
    </row>
    <row r="9" spans="1:26" x14ac:dyDescent="0.2">
      <c r="A9" s="79">
        <v>8</v>
      </c>
      <c r="B9" s="63" t="s">
        <v>27</v>
      </c>
      <c r="C9" s="82" t="s">
        <v>30</v>
      </c>
      <c r="D9" s="60">
        <f>PONew!D9-'PO2020'!D9</f>
        <v>3</v>
      </c>
      <c r="E9" s="56">
        <f>PONew!E9-'PO2020'!E9</f>
        <v>0</v>
      </c>
      <c r="F9" s="56">
        <f>PONew!F9-'PO2020'!F9</f>
        <v>0</v>
      </c>
      <c r="G9" s="56">
        <f>PONew!G9-'PO2020'!G9</f>
        <v>0</v>
      </c>
      <c r="H9" s="56">
        <f>PONew!H9-'PO2020'!H9</f>
        <v>2</v>
      </c>
      <c r="I9" s="56">
        <f>PONew!I9-'PO2020'!I9+J9</f>
        <v>2</v>
      </c>
      <c r="J9" s="56">
        <f>PONew!J9-'PO2020'!J9</f>
        <v>0</v>
      </c>
      <c r="K9" s="56">
        <f>PONew!K9-'PO2020'!K9</f>
        <v>0</v>
      </c>
      <c r="L9" s="56">
        <f>PONew!L9-'PO2020'!L9</f>
        <v>0</v>
      </c>
      <c r="M9" s="56">
        <f>PONew!M9-'PO2020'!M9</f>
        <v>0</v>
      </c>
      <c r="N9" s="56">
        <f>PONew!N9-'PO2020'!N9</f>
        <v>0</v>
      </c>
      <c r="O9" s="58">
        <f>PONew!O9-'PO2020'!O9</f>
        <v>0</v>
      </c>
      <c r="P9" s="56">
        <f>PONew!P9-'PO2020'!P9</f>
        <v>1</v>
      </c>
      <c r="Q9" s="56">
        <f>PONew!Q9-'PO2020'!Q9</f>
        <v>1</v>
      </c>
      <c r="R9" s="56">
        <f>PONew!R9-'PO2020'!R9</f>
        <v>-1</v>
      </c>
      <c r="S9" s="56">
        <f>PONew!S9-'PO2020'!S9</f>
        <v>1</v>
      </c>
      <c r="T9" s="58">
        <f>PONew!T9-'PO2020'!T9</f>
        <v>-1</v>
      </c>
      <c r="U9" s="56">
        <f>PONew!U9-'PO2020'!U9</f>
        <v>-1</v>
      </c>
      <c r="V9" s="58">
        <f>PONew!V9-'PO2020'!V9</f>
        <v>-1</v>
      </c>
      <c r="W9" s="60">
        <f t="shared" si="4"/>
        <v>4</v>
      </c>
      <c r="X9" s="60">
        <f t="shared" si="11"/>
        <v>0</v>
      </c>
      <c r="Y9" s="60">
        <f t="shared" si="12"/>
        <v>-1</v>
      </c>
      <c r="Z9" s="70">
        <f t="shared" si="3"/>
        <v>0</v>
      </c>
    </row>
    <row r="10" spans="1:26" x14ac:dyDescent="0.2">
      <c r="A10" s="79">
        <v>9</v>
      </c>
      <c r="B10" s="63" t="s">
        <v>27</v>
      </c>
      <c r="C10" s="82" t="s">
        <v>31</v>
      </c>
      <c r="D10" s="60">
        <f>PONew!D10-'PO2020'!D10</f>
        <v>6</v>
      </c>
      <c r="E10" s="56">
        <f>PONew!E10-'PO2020'!E10</f>
        <v>0</v>
      </c>
      <c r="F10" s="56">
        <f>PONew!F10-'PO2020'!F10</f>
        <v>0</v>
      </c>
      <c r="G10" s="56">
        <f>PONew!G10-'PO2020'!G10</f>
        <v>0</v>
      </c>
      <c r="H10" s="56">
        <f>PONew!H10-'PO2020'!H10</f>
        <v>2</v>
      </c>
      <c r="I10" s="56">
        <f>PONew!I10-'PO2020'!I10+J10</f>
        <v>1</v>
      </c>
      <c r="J10" s="58">
        <f>PONew!J10-'PO2020'!J10</f>
        <v>-1</v>
      </c>
      <c r="K10" s="56">
        <f>PONew!K10-'PO2020'!K10</f>
        <v>0</v>
      </c>
      <c r="L10" s="56">
        <f>PONew!L10-'PO2020'!L10</f>
        <v>0</v>
      </c>
      <c r="M10" s="56">
        <f>PONew!M10-'PO2020'!M10</f>
        <v>0</v>
      </c>
      <c r="N10" s="56">
        <f>PONew!N10-'PO2020'!N10</f>
        <v>0</v>
      </c>
      <c r="O10" s="58">
        <f>PONew!O10-'PO2020'!O10</f>
        <v>0</v>
      </c>
      <c r="P10" s="56">
        <f>PONew!P10-'PO2020'!P10</f>
        <v>1</v>
      </c>
      <c r="Q10" s="56">
        <f>PONew!Q10-'PO2020'!Q10</f>
        <v>3</v>
      </c>
      <c r="R10" s="56">
        <f>PONew!R10-'PO2020'!R10</f>
        <v>-1</v>
      </c>
      <c r="S10" s="56">
        <f>PONew!S10-'PO2020'!S10</f>
        <v>2</v>
      </c>
      <c r="T10" s="58">
        <f>PONew!T10-'PO2020'!T10</f>
        <v>0</v>
      </c>
      <c r="U10" s="56">
        <f>PONew!U10-'PO2020'!U10</f>
        <v>-1</v>
      </c>
      <c r="V10" s="58">
        <f>PONew!V10-'PO2020'!V10</f>
        <v>-1</v>
      </c>
      <c r="W10" s="60">
        <f t="shared" si="4"/>
        <v>3</v>
      </c>
      <c r="X10" s="60">
        <f t="shared" si="11"/>
        <v>4</v>
      </c>
      <c r="Y10" s="60">
        <f t="shared" si="12"/>
        <v>-1</v>
      </c>
      <c r="Z10" s="70">
        <f t="shared" si="3"/>
        <v>0</v>
      </c>
    </row>
    <row r="11" spans="1:26" x14ac:dyDescent="0.2">
      <c r="A11" s="79">
        <v>10</v>
      </c>
      <c r="B11" s="63" t="s">
        <v>27</v>
      </c>
      <c r="C11" s="82" t="s">
        <v>32</v>
      </c>
      <c r="D11" s="60">
        <f>PONew!D11-'PO2020'!D11</f>
        <v>4</v>
      </c>
      <c r="E11" s="56">
        <f>PONew!E11-'PO2020'!E11</f>
        <v>-1</v>
      </c>
      <c r="F11" s="56">
        <f>PONew!F11-'PO2020'!F11</f>
        <v>0</v>
      </c>
      <c r="G11" s="56">
        <f>PONew!G11-'PO2020'!G11</f>
        <v>0</v>
      </c>
      <c r="H11" s="56">
        <f>PONew!H11-'PO2020'!H11</f>
        <v>1</v>
      </c>
      <c r="I11" s="56">
        <f>PONew!I11-'PO2020'!I11+J11</f>
        <v>2</v>
      </c>
      <c r="J11" s="56">
        <f>PONew!J11-'PO2020'!J11</f>
        <v>0</v>
      </c>
      <c r="K11" s="56">
        <f>PONew!K11-'PO2020'!K11</f>
        <v>0</v>
      </c>
      <c r="L11" s="56">
        <f>PONew!L11-'PO2020'!L11</f>
        <v>0</v>
      </c>
      <c r="M11" s="56">
        <f>PONew!M11-'PO2020'!M11</f>
        <v>0</v>
      </c>
      <c r="N11" s="56">
        <f>PONew!N11-'PO2020'!N11</f>
        <v>0</v>
      </c>
      <c r="O11" s="58">
        <f>PONew!O11-'PO2020'!O11</f>
        <v>0</v>
      </c>
      <c r="P11" s="56">
        <f>PONew!P11-'PO2020'!P11</f>
        <v>1</v>
      </c>
      <c r="Q11" s="56">
        <f>PONew!Q11-'PO2020'!Q11</f>
        <v>3</v>
      </c>
      <c r="R11" s="56">
        <f>PONew!R11-'PO2020'!R11</f>
        <v>-1</v>
      </c>
      <c r="S11" s="56">
        <f>PONew!S11-'PO2020'!S11</f>
        <v>1</v>
      </c>
      <c r="T11" s="58">
        <f>PONew!T11-'PO2020'!T11</f>
        <v>0</v>
      </c>
      <c r="U11" s="56">
        <f>PONew!U11-'PO2020'!U11</f>
        <v>-1</v>
      </c>
      <c r="V11" s="58">
        <f>PONew!V11-'PO2020'!V11</f>
        <v>-1</v>
      </c>
      <c r="W11" s="60">
        <f t="shared" si="4"/>
        <v>2</v>
      </c>
      <c r="X11" s="60">
        <f t="shared" si="11"/>
        <v>3</v>
      </c>
      <c r="Y11" s="60">
        <f t="shared" si="12"/>
        <v>-1</v>
      </c>
      <c r="Z11" s="70">
        <f t="shared" si="3"/>
        <v>0</v>
      </c>
    </row>
    <row r="12" spans="1:26" x14ac:dyDescent="0.2">
      <c r="A12" s="79">
        <v>11</v>
      </c>
      <c r="B12" s="63" t="s">
        <v>27</v>
      </c>
      <c r="C12" s="82" t="s">
        <v>33</v>
      </c>
      <c r="D12" s="60">
        <f>PONew!D12-'PO2020'!D12</f>
        <v>3</v>
      </c>
      <c r="E12" s="56">
        <f>PONew!E12-'PO2020'!E12</f>
        <v>-1</v>
      </c>
      <c r="F12" s="56">
        <f>PONew!F12-'PO2020'!F12</f>
        <v>0</v>
      </c>
      <c r="G12" s="56">
        <f>PONew!G12-'PO2020'!G12</f>
        <v>0</v>
      </c>
      <c r="H12" s="56">
        <f>PONew!H12-'PO2020'!H12</f>
        <v>2</v>
      </c>
      <c r="I12" s="56">
        <f>PONew!I12-'PO2020'!I12+J12</f>
        <v>1</v>
      </c>
      <c r="J12" s="58">
        <f>PONew!J12-'PO2020'!J12</f>
        <v>-1</v>
      </c>
      <c r="K12" s="56">
        <f>PONew!K12-'PO2020'!K12</f>
        <v>0</v>
      </c>
      <c r="L12" s="56">
        <f>PONew!L12-'PO2020'!L12</f>
        <v>0</v>
      </c>
      <c r="M12" s="56">
        <f>PONew!M12-'PO2020'!M12</f>
        <v>0</v>
      </c>
      <c r="N12" s="56">
        <f>PONew!N12-'PO2020'!N12</f>
        <v>0</v>
      </c>
      <c r="O12" s="58">
        <f>PONew!O12-'PO2020'!O12</f>
        <v>-1</v>
      </c>
      <c r="P12" s="56">
        <f>PONew!P12-'PO2020'!P12</f>
        <v>1</v>
      </c>
      <c r="Q12" s="56">
        <f>PONew!Q12-'PO2020'!Q12</f>
        <v>1</v>
      </c>
      <c r="R12" s="56">
        <f>PONew!R12-'PO2020'!R12</f>
        <v>-1</v>
      </c>
      <c r="S12" s="56">
        <f>PONew!S12-'PO2020'!S12</f>
        <v>2</v>
      </c>
      <c r="T12" s="58">
        <f>PONew!T12-'PO2020'!T12</f>
        <v>-1</v>
      </c>
      <c r="U12" s="56">
        <f>PONew!U12-'PO2020'!U12</f>
        <v>0</v>
      </c>
      <c r="V12" s="58">
        <f>PONew!V12-'PO2020'!V12</f>
        <v>0</v>
      </c>
      <c r="W12" s="60">
        <f t="shared" si="4"/>
        <v>2</v>
      </c>
      <c r="X12" s="60">
        <f t="shared" si="11"/>
        <v>1</v>
      </c>
      <c r="Y12" s="60">
        <f t="shared" si="12"/>
        <v>0</v>
      </c>
      <c r="Z12" s="70">
        <f t="shared" si="3"/>
        <v>0</v>
      </c>
    </row>
    <row r="13" spans="1:26" x14ac:dyDescent="0.2">
      <c r="A13" s="79">
        <v>12</v>
      </c>
      <c r="B13" s="63" t="s">
        <v>27</v>
      </c>
      <c r="C13" s="82" t="s">
        <v>34</v>
      </c>
      <c r="D13" s="60">
        <f>PONew!D13-'PO2020'!D13</f>
        <v>5</v>
      </c>
      <c r="E13" s="56">
        <f>PONew!E13-'PO2020'!E13</f>
        <v>0</v>
      </c>
      <c r="F13" s="56">
        <f>PONew!F13-'PO2020'!F13</f>
        <v>0</v>
      </c>
      <c r="G13" s="56">
        <f>PONew!G13-'PO2020'!G13</f>
        <v>0</v>
      </c>
      <c r="H13" s="56">
        <f>PONew!H13-'PO2020'!H13</f>
        <v>1</v>
      </c>
      <c r="I13" s="56">
        <f>PONew!I13-'PO2020'!I13+J13</f>
        <v>2</v>
      </c>
      <c r="J13" s="56">
        <f>PONew!J13-'PO2020'!J13</f>
        <v>0</v>
      </c>
      <c r="K13" s="56">
        <f>PONew!K13-'PO2020'!K13</f>
        <v>0</v>
      </c>
      <c r="L13" s="56">
        <f>PONew!L13-'PO2020'!L13</f>
        <v>0</v>
      </c>
      <c r="M13" s="56">
        <f>PONew!M13-'PO2020'!M13</f>
        <v>0</v>
      </c>
      <c r="N13" s="56">
        <f>PONew!N13-'PO2020'!N13</f>
        <v>0</v>
      </c>
      <c r="O13" s="58">
        <f>PONew!O13-'PO2020'!O13</f>
        <v>-1</v>
      </c>
      <c r="P13" s="56">
        <f>PONew!P13-'PO2020'!P13</f>
        <v>1</v>
      </c>
      <c r="Q13" s="56">
        <f>PONew!Q13-'PO2020'!Q13</f>
        <v>3</v>
      </c>
      <c r="R13" s="56">
        <f>PONew!R13-'PO2020'!R13</f>
        <v>-1</v>
      </c>
      <c r="S13" s="56">
        <f>PONew!S13-'PO2020'!S13</f>
        <v>2</v>
      </c>
      <c r="T13" s="58">
        <f>PONew!T13-'PO2020'!T13</f>
        <v>0</v>
      </c>
      <c r="U13" s="56">
        <f>PONew!U13-'PO2020'!U13</f>
        <v>-1</v>
      </c>
      <c r="V13" s="58">
        <f>PONew!V13-'PO2020'!V13</f>
        <v>-1</v>
      </c>
      <c r="W13" s="60">
        <f t="shared" si="4"/>
        <v>3</v>
      </c>
      <c r="X13" s="60">
        <f t="shared" si="11"/>
        <v>3</v>
      </c>
      <c r="Y13" s="60">
        <f t="shared" si="12"/>
        <v>-1</v>
      </c>
      <c r="Z13" s="70">
        <f t="shared" si="3"/>
        <v>0</v>
      </c>
    </row>
    <row r="14" spans="1:26" x14ac:dyDescent="0.2">
      <c r="A14" s="79">
        <v>13</v>
      </c>
      <c r="B14" s="63" t="s">
        <v>27</v>
      </c>
      <c r="C14" s="82" t="s">
        <v>35</v>
      </c>
      <c r="D14" s="60">
        <f>PONew!D14-'PO2020'!D14</f>
        <v>2</v>
      </c>
      <c r="E14" s="56">
        <f>PONew!E14-'PO2020'!E14</f>
        <v>0</v>
      </c>
      <c r="F14" s="56">
        <f>PONew!F14-'PO2020'!F14</f>
        <v>0</v>
      </c>
      <c r="G14" s="56">
        <f>PONew!G14-'PO2020'!G14</f>
        <v>0</v>
      </c>
      <c r="H14" s="56">
        <f>PONew!H14-'PO2020'!H14</f>
        <v>2</v>
      </c>
      <c r="I14" s="56">
        <f>PONew!I14-'PO2020'!I14+J14</f>
        <v>1</v>
      </c>
      <c r="J14" s="58">
        <f>PONew!J14-'PO2020'!J14</f>
        <v>-1</v>
      </c>
      <c r="K14" s="58">
        <f>PONew!K14-'PO2020'!K14</f>
        <v>-3</v>
      </c>
      <c r="L14" s="56">
        <f>PONew!L14-'PO2020'!L14</f>
        <v>0</v>
      </c>
      <c r="M14" s="56">
        <f>PONew!M14-'PO2020'!M14</f>
        <v>0</v>
      </c>
      <c r="N14" s="56">
        <f>PONew!N14-'PO2020'!N14</f>
        <v>0</v>
      </c>
      <c r="O14" s="58">
        <f>PONew!O14-'PO2020'!O14</f>
        <v>0</v>
      </c>
      <c r="P14" s="56">
        <f>PONew!P14-'PO2020'!P14</f>
        <v>1</v>
      </c>
      <c r="Q14" s="56">
        <f>PONew!Q14-'PO2020'!Q14</f>
        <v>1</v>
      </c>
      <c r="R14" s="56">
        <f>PONew!R14-'PO2020'!R14</f>
        <v>-1</v>
      </c>
      <c r="S14" s="56">
        <f>PONew!S14-'PO2020'!S14</f>
        <v>2</v>
      </c>
      <c r="T14" s="58">
        <f>PONew!T14-'PO2020'!T14</f>
        <v>-1</v>
      </c>
      <c r="U14" s="56">
        <f>PONew!U14-'PO2020'!U14</f>
        <v>0</v>
      </c>
      <c r="V14" s="58">
        <f>PONew!V14-'PO2020'!V14</f>
        <v>0</v>
      </c>
      <c r="W14" s="60">
        <f t="shared" si="4"/>
        <v>0</v>
      </c>
      <c r="X14" s="60">
        <f t="shared" si="11"/>
        <v>2</v>
      </c>
      <c r="Y14" s="60">
        <f t="shared" si="12"/>
        <v>0</v>
      </c>
      <c r="Z14" s="70">
        <f t="shared" si="3"/>
        <v>0</v>
      </c>
    </row>
    <row r="15" spans="1:26" x14ac:dyDescent="0.2">
      <c r="A15" s="79">
        <v>14</v>
      </c>
      <c r="B15" s="63" t="s">
        <v>27</v>
      </c>
      <c r="C15" s="82" t="s">
        <v>36</v>
      </c>
      <c r="D15" s="60">
        <f>PONew!D15-'PO2020'!D15</f>
        <v>3</v>
      </c>
      <c r="E15" s="56">
        <f>PONew!E15-'PO2020'!E15</f>
        <v>-1</v>
      </c>
      <c r="F15" s="56">
        <f>PONew!F15-'PO2020'!F15</f>
        <v>0</v>
      </c>
      <c r="G15" s="56">
        <f>PONew!G15-'PO2020'!G15</f>
        <v>0</v>
      </c>
      <c r="H15" s="56">
        <f>PONew!H15-'PO2020'!H15</f>
        <v>2</v>
      </c>
      <c r="I15" s="56">
        <f>PONew!I15-'PO2020'!I15+J15</f>
        <v>1</v>
      </c>
      <c r="J15" s="58">
        <f>PONew!J15-'PO2020'!J15</f>
        <v>-1</v>
      </c>
      <c r="K15" s="56">
        <f>PONew!K15-'PO2020'!K15</f>
        <v>0</v>
      </c>
      <c r="L15" s="56">
        <f>PONew!L15-'PO2020'!L15</f>
        <v>0</v>
      </c>
      <c r="M15" s="56">
        <f>PONew!M15-'PO2020'!M15</f>
        <v>0</v>
      </c>
      <c r="N15" s="56">
        <f>PONew!N15-'PO2020'!N15</f>
        <v>0</v>
      </c>
      <c r="O15" s="58">
        <f>PONew!O15-'PO2020'!O15</f>
        <v>0</v>
      </c>
      <c r="P15" s="56">
        <f>PONew!P15-'PO2020'!P15</f>
        <v>1</v>
      </c>
      <c r="Q15" s="56">
        <f>PONew!Q15-'PO2020'!Q15</f>
        <v>3</v>
      </c>
      <c r="R15" s="56">
        <f>PONew!R15-'PO2020'!R15</f>
        <v>-1</v>
      </c>
      <c r="S15" s="56">
        <f>PONew!S15-'PO2020'!S15</f>
        <v>1</v>
      </c>
      <c r="T15" s="58">
        <f>PONew!T15-'PO2020'!T15</f>
        <v>-1</v>
      </c>
      <c r="U15" s="56">
        <f>PONew!U15-'PO2020'!U15</f>
        <v>-1</v>
      </c>
      <c r="V15" s="58">
        <f>PONew!V15-'PO2020'!V15</f>
        <v>-1</v>
      </c>
      <c r="W15" s="60">
        <f t="shared" si="4"/>
        <v>2</v>
      </c>
      <c r="X15" s="60">
        <f t="shared" si="11"/>
        <v>2</v>
      </c>
      <c r="Y15" s="60">
        <f t="shared" si="12"/>
        <v>-1</v>
      </c>
      <c r="Z15" s="70">
        <f t="shared" si="3"/>
        <v>0</v>
      </c>
    </row>
    <row r="16" spans="1:26" x14ac:dyDescent="0.2">
      <c r="A16" s="79">
        <v>15</v>
      </c>
      <c r="B16" s="63" t="s">
        <v>27</v>
      </c>
      <c r="C16" s="82" t="s">
        <v>37</v>
      </c>
      <c r="D16" s="60">
        <f>PONew!D16-'PO2020'!D16</f>
        <v>6</v>
      </c>
      <c r="E16" s="56">
        <f>PONew!E16-'PO2020'!E16</f>
        <v>0</v>
      </c>
      <c r="F16" s="56">
        <f>PONew!F16-'PO2020'!F16</f>
        <v>0</v>
      </c>
      <c r="G16" s="56">
        <f>PONew!G16-'PO2020'!G16</f>
        <v>0</v>
      </c>
      <c r="H16" s="56">
        <f>PONew!H16-'PO2020'!H16</f>
        <v>1</v>
      </c>
      <c r="I16" s="56">
        <f>PONew!I16-'PO2020'!I16+J16</f>
        <v>2</v>
      </c>
      <c r="J16" s="56">
        <f>PONew!J16-'PO2020'!J16</f>
        <v>0</v>
      </c>
      <c r="K16" s="56">
        <f>PONew!K16-'PO2020'!K16</f>
        <v>0</v>
      </c>
      <c r="L16" s="56">
        <f>PONew!L16-'PO2020'!L16</f>
        <v>0</v>
      </c>
      <c r="M16" s="56">
        <f>PONew!M16-'PO2020'!M16</f>
        <v>0</v>
      </c>
      <c r="N16" s="56">
        <f>PONew!N16-'PO2020'!N16</f>
        <v>0</v>
      </c>
      <c r="O16" s="58">
        <f>PONew!O16-'PO2020'!O16</f>
        <v>0</v>
      </c>
      <c r="P16" s="56">
        <f>PONew!P16-'PO2020'!P16</f>
        <v>1</v>
      </c>
      <c r="Q16" s="56">
        <f>PONew!Q16-'PO2020'!Q16</f>
        <v>3</v>
      </c>
      <c r="R16" s="56">
        <f>PONew!R16-'PO2020'!R16</f>
        <v>-1</v>
      </c>
      <c r="S16" s="56">
        <f>PONew!S16-'PO2020'!S16</f>
        <v>2</v>
      </c>
      <c r="T16" s="58">
        <f>PONew!T16-'PO2020'!T16</f>
        <v>0</v>
      </c>
      <c r="U16" s="56">
        <f>PONew!U16-'PO2020'!U16</f>
        <v>-1</v>
      </c>
      <c r="V16" s="58">
        <f>PONew!V16-'PO2020'!V16</f>
        <v>-1</v>
      </c>
      <c r="W16" s="60">
        <f t="shared" si="4"/>
        <v>3</v>
      </c>
      <c r="X16" s="60">
        <f t="shared" si="11"/>
        <v>4</v>
      </c>
      <c r="Y16" s="60">
        <f t="shared" si="12"/>
        <v>-1</v>
      </c>
      <c r="Z16" s="70">
        <f t="shared" si="3"/>
        <v>0</v>
      </c>
    </row>
    <row r="17" spans="1:26" x14ac:dyDescent="0.2">
      <c r="A17" s="79">
        <v>16</v>
      </c>
      <c r="B17" s="63" t="s">
        <v>27</v>
      </c>
      <c r="C17" s="82" t="s">
        <v>38</v>
      </c>
      <c r="D17" s="60">
        <f>PONew!D17-'PO2020'!D17</f>
        <v>-1</v>
      </c>
      <c r="E17" s="56">
        <f>PONew!E17-'PO2020'!E17</f>
        <v>-1</v>
      </c>
      <c r="F17" s="56">
        <f>PONew!F17-'PO2020'!F17</f>
        <v>0</v>
      </c>
      <c r="G17" s="56">
        <f>PONew!G17-'PO2020'!G17</f>
        <v>0</v>
      </c>
      <c r="H17" s="56">
        <f>PONew!H17-'PO2020'!H17</f>
        <v>1</v>
      </c>
      <c r="I17" s="56">
        <f>PONew!I17-'PO2020'!I17+J17</f>
        <v>1</v>
      </c>
      <c r="J17" s="58">
        <f>PONew!J17-'PO2020'!J17</f>
        <v>-1</v>
      </c>
      <c r="K17" s="58">
        <f>PONew!K17-'PO2020'!K17</f>
        <v>-1</v>
      </c>
      <c r="L17" s="56">
        <f>PONew!L17-'PO2020'!L17</f>
        <v>0</v>
      </c>
      <c r="M17" s="56">
        <f>PONew!M17-'PO2020'!M17</f>
        <v>0</v>
      </c>
      <c r="N17" s="56">
        <f>PONew!N17-'PO2020'!N17</f>
        <v>0</v>
      </c>
      <c r="O17" s="58">
        <f>PONew!O17-'PO2020'!O17</f>
        <v>-1</v>
      </c>
      <c r="P17" s="56">
        <f>PONew!P17-'PO2020'!P17</f>
        <v>1</v>
      </c>
      <c r="Q17" s="56">
        <f>PONew!Q17-'PO2020'!Q17</f>
        <v>1</v>
      </c>
      <c r="R17" s="56">
        <f>PONew!R17-'PO2020'!R17</f>
        <v>-1</v>
      </c>
      <c r="S17" s="56">
        <f>PONew!S17-'PO2020'!S17</f>
        <v>1</v>
      </c>
      <c r="T17" s="58">
        <f>PONew!T17-'PO2020'!T17</f>
        <v>-1</v>
      </c>
      <c r="U17" s="56">
        <f>PONew!U17-'PO2020'!U17</f>
        <v>-1</v>
      </c>
      <c r="V17" s="58">
        <f>PONew!V17-'PO2020'!V17</f>
        <v>0</v>
      </c>
      <c r="W17" s="60">
        <f t="shared" si="4"/>
        <v>0</v>
      </c>
      <c r="X17" s="60">
        <f t="shared" si="11"/>
        <v>-1</v>
      </c>
      <c r="Y17" s="60">
        <f t="shared" si="12"/>
        <v>0</v>
      </c>
      <c r="Z17" s="70">
        <f t="shared" si="3"/>
        <v>0</v>
      </c>
    </row>
    <row r="18" spans="1:26" x14ac:dyDescent="0.2">
      <c r="A18" s="79">
        <v>17</v>
      </c>
      <c r="B18" s="63" t="s">
        <v>39</v>
      </c>
      <c r="C18" s="64" t="s">
        <v>28</v>
      </c>
      <c r="D18" s="60">
        <f>PONew!D18-'PO2020'!D18</f>
        <v>3</v>
      </c>
      <c r="E18" s="58">
        <f>PONew!E18-'PO2020'!E18</f>
        <v>0</v>
      </c>
      <c r="F18" s="58">
        <f>PONew!F18-'PO2020'!F18</f>
        <v>0</v>
      </c>
      <c r="G18" s="58">
        <f>PONew!G18-'PO2020'!G18</f>
        <v>1</v>
      </c>
      <c r="H18" s="58">
        <f>PONew!H18-'PO2020'!H18</f>
        <v>1</v>
      </c>
      <c r="I18" s="58">
        <f>PONew!I18-'PO2020'!I18+J18</f>
        <v>1</v>
      </c>
      <c r="J18" s="58">
        <f>PONew!J18-'PO2020'!J18</f>
        <v>0</v>
      </c>
      <c r="K18" s="58">
        <f>PONew!K18-'PO2020'!K18</f>
        <v>0</v>
      </c>
      <c r="L18" s="58">
        <f>PONew!L18-'PO2020'!L18</f>
        <v>0</v>
      </c>
      <c r="M18" s="58">
        <f>PONew!M18-'PO2020'!M18</f>
        <v>0</v>
      </c>
      <c r="N18" s="58">
        <f>PONew!N18-'PO2020'!N18</f>
        <v>0</v>
      </c>
      <c r="O18" s="58">
        <f>PONew!O18-'PO2020'!O18</f>
        <v>0</v>
      </c>
      <c r="P18" s="58">
        <f>PONew!P18-'PO2020'!P18</f>
        <v>1</v>
      </c>
      <c r="Q18" s="58">
        <f>PONew!Q18-'PO2020'!Q18</f>
        <v>0</v>
      </c>
      <c r="R18" s="58">
        <f>PONew!R18-'PO2020'!R18</f>
        <v>0</v>
      </c>
      <c r="S18" s="58">
        <f>PONew!S18-'PO2020'!S18</f>
        <v>0</v>
      </c>
      <c r="T18" s="58">
        <f>PONew!T18-'PO2020'!T18</f>
        <v>-1</v>
      </c>
      <c r="U18" s="58">
        <f>PONew!U18-'PO2020'!U18</f>
        <v>0</v>
      </c>
      <c r="V18" s="58">
        <f>PONew!V18-'PO2020'!V18</f>
        <v>0</v>
      </c>
      <c r="W18" s="60">
        <f t="shared" si="4"/>
        <v>3</v>
      </c>
      <c r="X18" s="60">
        <f t="shared" si="11"/>
        <v>0</v>
      </c>
      <c r="Y18" s="60">
        <f t="shared" si="12"/>
        <v>0</v>
      </c>
      <c r="Z18" s="70">
        <f t="shared" si="3"/>
        <v>0</v>
      </c>
    </row>
    <row r="19" spans="1:26" x14ac:dyDescent="0.2">
      <c r="A19" s="79">
        <v>18</v>
      </c>
      <c r="B19" s="63" t="s">
        <v>39</v>
      </c>
      <c r="C19" s="64" t="s">
        <v>29</v>
      </c>
      <c r="D19" s="60">
        <f>PONew!D19-'PO2020'!D19</f>
        <v>8</v>
      </c>
      <c r="E19" s="58">
        <f>PONew!E19-'PO2020'!E19</f>
        <v>1</v>
      </c>
      <c r="F19" s="58">
        <f>PONew!F19-'PO2020'!F19</f>
        <v>0</v>
      </c>
      <c r="G19" s="58">
        <f>PONew!G19-'PO2020'!G19</f>
        <v>7</v>
      </c>
      <c r="H19" s="58">
        <f>PONew!H19-'PO2020'!H19</f>
        <v>1</v>
      </c>
      <c r="I19" s="58">
        <f>PONew!I19-'PO2020'!I19+J19</f>
        <v>1</v>
      </c>
      <c r="J19" s="58">
        <f>PONew!J19-'PO2020'!J19</f>
        <v>0</v>
      </c>
      <c r="K19" s="58">
        <f>PONew!K19-'PO2020'!K19</f>
        <v>0</v>
      </c>
      <c r="L19" s="58">
        <f>PONew!L19-'PO2020'!L19</f>
        <v>0</v>
      </c>
      <c r="M19" s="58">
        <f>PONew!M19-'PO2020'!M19</f>
        <v>0</v>
      </c>
      <c r="N19" s="58">
        <f>PONew!N19-'PO2020'!N19</f>
        <v>0</v>
      </c>
      <c r="O19" s="58">
        <f>PONew!O19-'PO2020'!O19</f>
        <v>-2</v>
      </c>
      <c r="P19" s="58">
        <f>PONew!P19-'PO2020'!P19</f>
        <v>1</v>
      </c>
      <c r="Q19" s="58">
        <f>PONew!Q19-'PO2020'!Q19</f>
        <v>0</v>
      </c>
      <c r="R19" s="58">
        <f>PONew!R19-'PO2020'!R19</f>
        <v>0</v>
      </c>
      <c r="S19" s="58">
        <f>PONew!S19-'PO2020'!S19</f>
        <v>0</v>
      </c>
      <c r="T19" s="58">
        <f>PONew!T19-'PO2020'!T19</f>
        <v>-1</v>
      </c>
      <c r="U19" s="58">
        <f>PONew!U19-'PO2020'!U19</f>
        <v>0</v>
      </c>
      <c r="V19" s="58">
        <f>PONew!V19-'PO2020'!V19</f>
        <v>0</v>
      </c>
      <c r="W19" s="60">
        <f t="shared" si="4"/>
        <v>10</v>
      </c>
      <c r="X19" s="60">
        <f t="shared" si="11"/>
        <v>-2</v>
      </c>
      <c r="Y19" s="60">
        <f t="shared" si="12"/>
        <v>0</v>
      </c>
      <c r="Z19" s="70">
        <f t="shared" si="3"/>
        <v>0</v>
      </c>
    </row>
    <row r="20" spans="1:26" x14ac:dyDescent="0.2">
      <c r="A20" s="79">
        <v>19</v>
      </c>
      <c r="B20" s="63" t="s">
        <v>39</v>
      </c>
      <c r="C20" s="64" t="s">
        <v>40</v>
      </c>
      <c r="D20" s="60">
        <f>PONew!D20-'PO2020'!D20</f>
        <v>-1</v>
      </c>
      <c r="E20" s="58">
        <f>PONew!E20-'PO2020'!E20</f>
        <v>-1</v>
      </c>
      <c r="F20" s="58">
        <f>PONew!F20-'PO2020'!F20</f>
        <v>0</v>
      </c>
      <c r="G20" s="58">
        <f>PONew!G20-'PO2020'!G20</f>
        <v>1</v>
      </c>
      <c r="H20" s="58">
        <f>PONew!H20-'PO2020'!H20</f>
        <v>0</v>
      </c>
      <c r="I20" s="58">
        <f>PONew!I20-'PO2020'!I20+J20</f>
        <v>0</v>
      </c>
      <c r="J20" s="58">
        <f>PONew!J20-'PO2020'!J20</f>
        <v>0</v>
      </c>
      <c r="K20" s="58">
        <f>PONew!K20-'PO2020'!K20</f>
        <v>0</v>
      </c>
      <c r="L20" s="58">
        <f>PONew!L20-'PO2020'!L20</f>
        <v>0</v>
      </c>
      <c r="M20" s="58">
        <f>PONew!M20-'PO2020'!M20</f>
        <v>0</v>
      </c>
      <c r="N20" s="58">
        <f>PONew!N20-'PO2020'!N20</f>
        <v>0</v>
      </c>
      <c r="O20" s="58">
        <f>PONew!O20-'PO2020'!O20</f>
        <v>-2</v>
      </c>
      <c r="P20" s="58">
        <f>PONew!P20-'PO2020'!P20</f>
        <v>1</v>
      </c>
      <c r="Q20" s="58">
        <f>PONew!Q20-'PO2020'!Q20</f>
        <v>0</v>
      </c>
      <c r="R20" s="58">
        <f>PONew!R20-'PO2020'!R20</f>
        <v>0</v>
      </c>
      <c r="S20" s="58">
        <f>PONew!S20-'PO2020'!S20</f>
        <v>0</v>
      </c>
      <c r="T20" s="58">
        <f>PONew!T20-'PO2020'!T20</f>
        <v>0</v>
      </c>
      <c r="U20" s="58">
        <f>PONew!U20-'PO2020'!U20</f>
        <v>0</v>
      </c>
      <c r="V20" s="58">
        <f>PONew!V20-'PO2020'!V20</f>
        <v>0</v>
      </c>
      <c r="W20" s="60">
        <f t="shared" si="4"/>
        <v>0</v>
      </c>
      <c r="X20" s="60">
        <f t="shared" si="11"/>
        <v>-1</v>
      </c>
      <c r="Y20" s="60">
        <f t="shared" si="12"/>
        <v>0</v>
      </c>
      <c r="Z20" s="70">
        <f t="shared" si="3"/>
        <v>0</v>
      </c>
    </row>
    <row r="21" spans="1:26" x14ac:dyDescent="0.2">
      <c r="A21" s="79">
        <v>20</v>
      </c>
      <c r="B21" s="63" t="s">
        <v>170</v>
      </c>
      <c r="C21" s="64" t="s">
        <v>31</v>
      </c>
      <c r="D21" s="60">
        <f>PONew!D21-'PO2020'!D21</f>
        <v>-5</v>
      </c>
      <c r="E21" s="58">
        <f>PONew!E21-'PO2020'!E21</f>
        <v>0</v>
      </c>
      <c r="F21" s="58">
        <f>PONew!F21-'PO2020'!F21</f>
        <v>0</v>
      </c>
      <c r="G21" s="58">
        <f>PONew!G21-'PO2020'!G21</f>
        <v>-3</v>
      </c>
      <c r="H21" s="58">
        <f>PONew!H21-'PO2020'!H21</f>
        <v>1</v>
      </c>
      <c r="I21" s="58">
        <f>PONew!I21-'PO2020'!I21+J21</f>
        <v>1</v>
      </c>
      <c r="J21" s="58">
        <f>PONew!J21-'PO2020'!J21</f>
        <v>0</v>
      </c>
      <c r="K21" s="58">
        <f>PONew!K21-'PO2020'!K21</f>
        <v>0</v>
      </c>
      <c r="L21" s="58">
        <f>PONew!L21-'PO2020'!L21</f>
        <v>0</v>
      </c>
      <c r="M21" s="58">
        <f>PONew!M21-'PO2020'!M21</f>
        <v>0</v>
      </c>
      <c r="N21" s="58">
        <f>PONew!N21-'PO2020'!N21</f>
        <v>0</v>
      </c>
      <c r="O21" s="58">
        <f>PONew!O21-'PO2020'!O21</f>
        <v>-4</v>
      </c>
      <c r="P21" s="58">
        <f>PONew!P21-'PO2020'!P21</f>
        <v>1</v>
      </c>
      <c r="Q21" s="58">
        <f>PONew!Q21-'PO2020'!Q21</f>
        <v>0</v>
      </c>
      <c r="R21" s="58">
        <f>PONew!R21-'PO2020'!R21</f>
        <v>0</v>
      </c>
      <c r="S21" s="58">
        <f>PONew!S21-'PO2020'!S21</f>
        <v>0</v>
      </c>
      <c r="T21" s="58">
        <f>PONew!T21-'PO2020'!T21</f>
        <v>-1</v>
      </c>
      <c r="U21" s="58">
        <f>PONew!U21-'PO2020'!U21</f>
        <v>0</v>
      </c>
      <c r="V21" s="58">
        <f>PONew!V21-'PO2020'!V21</f>
        <v>0</v>
      </c>
      <c r="W21" s="60">
        <f t="shared" si="4"/>
        <v>-1</v>
      </c>
      <c r="X21" s="60">
        <f t="shared" si="11"/>
        <v>-4</v>
      </c>
      <c r="Y21" s="60">
        <f t="shared" si="12"/>
        <v>0</v>
      </c>
      <c r="Z21" s="70">
        <f t="shared" si="3"/>
        <v>0</v>
      </c>
    </row>
    <row r="22" spans="1:26" x14ac:dyDescent="0.2">
      <c r="A22" s="79">
        <v>21</v>
      </c>
      <c r="B22" s="63" t="s">
        <v>39</v>
      </c>
      <c r="C22" s="64" t="s">
        <v>32</v>
      </c>
      <c r="D22" s="60">
        <f>PONew!D22-'PO2020'!D22</f>
        <v>-2</v>
      </c>
      <c r="E22" s="58">
        <f>PONew!E22-'PO2020'!E22</f>
        <v>-1</v>
      </c>
      <c r="F22" s="58">
        <f>PONew!F22-'PO2020'!F22</f>
        <v>0</v>
      </c>
      <c r="G22" s="58">
        <f>PONew!G22-'PO2020'!G22</f>
        <v>1</v>
      </c>
      <c r="H22" s="58">
        <f>PONew!H22-'PO2020'!H22</f>
        <v>0</v>
      </c>
      <c r="I22" s="58">
        <f>PONew!I22-'PO2020'!I22+J22</f>
        <v>0</v>
      </c>
      <c r="J22" s="58">
        <f>PONew!J22-'PO2020'!J22</f>
        <v>0</v>
      </c>
      <c r="K22" s="58">
        <f>PONew!K22-'PO2020'!K22</f>
        <v>0</v>
      </c>
      <c r="L22" s="58">
        <f>PONew!L22-'PO2020'!L22</f>
        <v>0</v>
      </c>
      <c r="M22" s="58">
        <f>PONew!M22-'PO2020'!M22</f>
        <v>0</v>
      </c>
      <c r="N22" s="58">
        <f>PONew!N22-'PO2020'!N22</f>
        <v>0</v>
      </c>
      <c r="O22" s="58">
        <f>PONew!O22-'PO2020'!O22</f>
        <v>-2</v>
      </c>
      <c r="P22" s="58">
        <f>PONew!P22-'PO2020'!P22</f>
        <v>1</v>
      </c>
      <c r="Q22" s="58">
        <f>PONew!Q22-'PO2020'!Q22</f>
        <v>0</v>
      </c>
      <c r="R22" s="58">
        <f>PONew!R22-'PO2020'!R22</f>
        <v>0</v>
      </c>
      <c r="S22" s="58">
        <f>PONew!S22-'PO2020'!S22</f>
        <v>0</v>
      </c>
      <c r="T22" s="58">
        <f>PONew!T22-'PO2020'!T22</f>
        <v>-1</v>
      </c>
      <c r="U22" s="58">
        <f>PONew!U22-'PO2020'!U22</f>
        <v>0</v>
      </c>
      <c r="V22" s="58">
        <f>PONew!V22-'PO2020'!V22</f>
        <v>0</v>
      </c>
      <c r="W22" s="60">
        <f t="shared" si="4"/>
        <v>0</v>
      </c>
      <c r="X22" s="60">
        <f t="shared" si="11"/>
        <v>-2</v>
      </c>
      <c r="Y22" s="60">
        <f t="shared" si="12"/>
        <v>0</v>
      </c>
      <c r="Z22" s="70">
        <f t="shared" si="3"/>
        <v>0</v>
      </c>
    </row>
    <row r="23" spans="1:26" x14ac:dyDescent="0.2">
      <c r="A23" s="79">
        <v>22</v>
      </c>
      <c r="B23" s="63" t="s">
        <v>41</v>
      </c>
      <c r="C23" s="64" t="s">
        <v>42</v>
      </c>
      <c r="D23" s="60">
        <f>PONew!D23-'PO2020'!D23</f>
        <v>-3</v>
      </c>
      <c r="E23" s="58">
        <f>PONew!E23-'PO2020'!E23</f>
        <v>-1</v>
      </c>
      <c r="F23" s="58">
        <f>PONew!F23-'PO2020'!F23</f>
        <v>0</v>
      </c>
      <c r="G23" s="58">
        <f>PONew!G23-'PO2020'!G23</f>
        <v>0</v>
      </c>
      <c r="H23" s="58">
        <f>PONew!H23-'PO2020'!H23</f>
        <v>0</v>
      </c>
      <c r="I23" s="58">
        <f>PONew!I23-'PO2020'!I23+J23</f>
        <v>0</v>
      </c>
      <c r="J23" s="58">
        <f>PONew!J23-'PO2020'!J23</f>
        <v>0</v>
      </c>
      <c r="K23" s="58">
        <f>PONew!K23-'PO2020'!K23</f>
        <v>0</v>
      </c>
      <c r="L23" s="58">
        <f>PONew!L23-'PO2020'!L23</f>
        <v>0</v>
      </c>
      <c r="M23" s="58">
        <f>PONew!M23-'PO2020'!M23</f>
        <v>0</v>
      </c>
      <c r="N23" s="58">
        <f>PONew!N23-'PO2020'!N23</f>
        <v>0</v>
      </c>
      <c r="O23" s="58">
        <f>PONew!O23-'PO2020'!O23</f>
        <v>-1</v>
      </c>
      <c r="P23" s="58">
        <f>PONew!P23-'PO2020'!P23</f>
        <v>1</v>
      </c>
      <c r="Q23" s="58">
        <f>PONew!Q23-'PO2020'!Q23</f>
        <v>0</v>
      </c>
      <c r="R23" s="58">
        <f>PONew!R23-'PO2020'!R23</f>
        <v>0</v>
      </c>
      <c r="S23" s="58">
        <f>PONew!S23-'PO2020'!S23</f>
        <v>0</v>
      </c>
      <c r="T23" s="58">
        <f>PONew!T23-'PO2020'!T23</f>
        <v>-2</v>
      </c>
      <c r="U23" s="58">
        <f>PONew!U23-'PO2020'!U23</f>
        <v>0</v>
      </c>
      <c r="V23" s="58">
        <f>PONew!V23-'PO2020'!V23</f>
        <v>0</v>
      </c>
      <c r="W23" s="60">
        <f t="shared" si="4"/>
        <v>-1</v>
      </c>
      <c r="X23" s="60">
        <f t="shared" si="11"/>
        <v>-2</v>
      </c>
      <c r="Y23" s="60">
        <f t="shared" si="12"/>
        <v>0</v>
      </c>
      <c r="Z23" s="70">
        <f t="shared" si="3"/>
        <v>0</v>
      </c>
    </row>
    <row r="24" spans="1:26" x14ac:dyDescent="0.2">
      <c r="A24" s="79">
        <v>23</v>
      </c>
      <c r="B24" s="63" t="s">
        <v>41</v>
      </c>
      <c r="C24" s="64" t="s">
        <v>33</v>
      </c>
      <c r="D24" s="60">
        <f>PONew!D24-'PO2020'!D24</f>
        <v>2</v>
      </c>
      <c r="E24" s="58">
        <f>PONew!E24-'PO2020'!E24</f>
        <v>0</v>
      </c>
      <c r="F24" s="58">
        <f>PONew!F24-'PO2020'!F24</f>
        <v>0</v>
      </c>
      <c r="G24" s="58">
        <f>PONew!G24-'PO2020'!G24</f>
        <v>2</v>
      </c>
      <c r="H24" s="58">
        <f>PONew!H24-'PO2020'!H24</f>
        <v>1</v>
      </c>
      <c r="I24" s="58">
        <f>PONew!I24-'PO2020'!I24+J24</f>
        <v>1</v>
      </c>
      <c r="J24" s="58">
        <f>PONew!J24-'PO2020'!J24</f>
        <v>0</v>
      </c>
      <c r="K24" s="58">
        <f>PONew!K24-'PO2020'!K24</f>
        <v>0</v>
      </c>
      <c r="L24" s="58">
        <f>PONew!L24-'PO2020'!L24</f>
        <v>0</v>
      </c>
      <c r="M24" s="58">
        <f>PONew!M24-'PO2020'!M24</f>
        <v>0</v>
      </c>
      <c r="N24" s="58">
        <f>PONew!N24-'PO2020'!N24</f>
        <v>0</v>
      </c>
      <c r="O24" s="58">
        <f>PONew!O24-'PO2020'!O24</f>
        <v>-2</v>
      </c>
      <c r="P24" s="58">
        <f>PONew!P24-'PO2020'!P24</f>
        <v>1</v>
      </c>
      <c r="Q24" s="58">
        <f>PONew!Q24-'PO2020'!Q24</f>
        <v>0</v>
      </c>
      <c r="R24" s="58">
        <f>PONew!R24-'PO2020'!R24</f>
        <v>0</v>
      </c>
      <c r="S24" s="58">
        <f>PONew!S24-'PO2020'!S24</f>
        <v>0</v>
      </c>
      <c r="T24" s="58">
        <f>PONew!T24-'PO2020'!T24</f>
        <v>-1</v>
      </c>
      <c r="U24" s="58">
        <f>PONew!U24-'PO2020'!U24</f>
        <v>0</v>
      </c>
      <c r="V24" s="58">
        <f>PONew!V24-'PO2020'!V24</f>
        <v>0</v>
      </c>
      <c r="W24" s="60">
        <f t="shared" si="4"/>
        <v>4</v>
      </c>
      <c r="X24" s="60">
        <f t="shared" si="11"/>
        <v>-2</v>
      </c>
      <c r="Y24" s="60">
        <f t="shared" si="12"/>
        <v>0</v>
      </c>
      <c r="Z24" s="70">
        <f t="shared" si="3"/>
        <v>0</v>
      </c>
    </row>
    <row r="25" spans="1:26" x14ac:dyDescent="0.2">
      <c r="A25" s="79">
        <v>24</v>
      </c>
      <c r="B25" s="63" t="s">
        <v>39</v>
      </c>
      <c r="C25" s="64" t="s">
        <v>34</v>
      </c>
      <c r="D25" s="60">
        <f>PONew!D25-'PO2020'!D25</f>
        <v>0</v>
      </c>
      <c r="E25" s="58">
        <f>PONew!E25-'PO2020'!E25</f>
        <v>0</v>
      </c>
      <c r="F25" s="58">
        <f>PONew!F25-'PO2020'!F25</f>
        <v>0</v>
      </c>
      <c r="G25" s="58">
        <f>PONew!G25-'PO2020'!G25</f>
        <v>1</v>
      </c>
      <c r="H25" s="58">
        <f>PONew!H25-'PO2020'!H25</f>
        <v>0</v>
      </c>
      <c r="I25" s="58">
        <f>PONew!I25-'PO2020'!I25+J25</f>
        <v>0</v>
      </c>
      <c r="J25" s="58">
        <f>PONew!J25-'PO2020'!J25</f>
        <v>0</v>
      </c>
      <c r="K25" s="58">
        <f>PONew!K25-'PO2020'!K25</f>
        <v>0</v>
      </c>
      <c r="L25" s="58">
        <f>PONew!L25-'PO2020'!L25</f>
        <v>0</v>
      </c>
      <c r="M25" s="58">
        <f>PONew!M25-'PO2020'!M25</f>
        <v>0</v>
      </c>
      <c r="N25" s="58">
        <f>PONew!N25-'PO2020'!N25</f>
        <v>0</v>
      </c>
      <c r="O25" s="58">
        <f>PONew!O25-'PO2020'!O25</f>
        <v>-2</v>
      </c>
      <c r="P25" s="58">
        <f>PONew!P25-'PO2020'!P25</f>
        <v>1</v>
      </c>
      <c r="Q25" s="58">
        <f>PONew!Q25-'PO2020'!Q25</f>
        <v>0</v>
      </c>
      <c r="R25" s="58">
        <f>PONew!R25-'PO2020'!R25</f>
        <v>0</v>
      </c>
      <c r="S25" s="58">
        <f>PONew!S25-'PO2020'!S25</f>
        <v>0</v>
      </c>
      <c r="T25" s="58">
        <f>PONew!T25-'PO2020'!T25</f>
        <v>0</v>
      </c>
      <c r="U25" s="58">
        <f>PONew!U25-'PO2020'!U25</f>
        <v>0</v>
      </c>
      <c r="V25" s="58">
        <f>PONew!V25-'PO2020'!V25</f>
        <v>0</v>
      </c>
      <c r="W25" s="60">
        <f t="shared" si="4"/>
        <v>1</v>
      </c>
      <c r="X25" s="60">
        <f t="shared" si="11"/>
        <v>-1</v>
      </c>
      <c r="Y25" s="60">
        <f t="shared" si="12"/>
        <v>0</v>
      </c>
      <c r="Z25" s="70">
        <f t="shared" si="3"/>
        <v>0</v>
      </c>
    </row>
    <row r="26" spans="1:26" x14ac:dyDescent="0.2">
      <c r="A26" s="79">
        <v>25</v>
      </c>
      <c r="B26" s="63" t="s">
        <v>43</v>
      </c>
      <c r="C26" s="64" t="s">
        <v>44</v>
      </c>
      <c r="D26" s="60">
        <f>PONew!D26-'PO2020'!D26</f>
        <v>-1</v>
      </c>
      <c r="E26" s="58">
        <f>PONew!E26-'PO2020'!E26</f>
        <v>0</v>
      </c>
      <c r="F26" s="58">
        <f>PONew!F26-'PO2020'!F26</f>
        <v>0</v>
      </c>
      <c r="G26" s="58">
        <f>PONew!G26-'PO2020'!G26</f>
        <v>0</v>
      </c>
      <c r="H26" s="58">
        <f>PONew!H26-'PO2020'!H26</f>
        <v>0</v>
      </c>
      <c r="I26" s="58">
        <f>PONew!I26-'PO2020'!I26+J26</f>
        <v>1</v>
      </c>
      <c r="J26" s="58">
        <f>PONew!J26-'PO2020'!J26</f>
        <v>0</v>
      </c>
      <c r="K26" s="58">
        <f>PONew!K26-'PO2020'!K26</f>
        <v>0</v>
      </c>
      <c r="L26" s="58">
        <f>PONew!L26-'PO2020'!L26</f>
        <v>0</v>
      </c>
      <c r="M26" s="58">
        <f>PONew!M26-'PO2020'!M26</f>
        <v>0</v>
      </c>
      <c r="N26" s="58">
        <f>PONew!N26-'PO2020'!N26</f>
        <v>0</v>
      </c>
      <c r="O26" s="58">
        <f>PONew!O26-'PO2020'!O26</f>
        <v>-2</v>
      </c>
      <c r="P26" s="58">
        <f>PONew!P26-'PO2020'!P26</f>
        <v>1</v>
      </c>
      <c r="Q26" s="58">
        <f>PONew!Q26-'PO2020'!Q26</f>
        <v>0</v>
      </c>
      <c r="R26" s="58">
        <f>PONew!R26-'PO2020'!R26</f>
        <v>0</v>
      </c>
      <c r="S26" s="58">
        <f>PONew!S26-'PO2020'!S26</f>
        <v>0</v>
      </c>
      <c r="T26" s="58">
        <f>PONew!T26-'PO2020'!T26</f>
        <v>-1</v>
      </c>
      <c r="U26" s="58">
        <f>PONew!U26-'PO2020'!U26</f>
        <v>0</v>
      </c>
      <c r="V26" s="58">
        <f>PONew!V26-'PO2020'!V26</f>
        <v>0</v>
      </c>
      <c r="W26" s="60">
        <f t="shared" si="4"/>
        <v>1</v>
      </c>
      <c r="X26" s="60">
        <f t="shared" si="11"/>
        <v>-2</v>
      </c>
      <c r="Y26" s="60">
        <f t="shared" si="12"/>
        <v>0</v>
      </c>
      <c r="Z26" s="70">
        <f t="shared" si="3"/>
        <v>0</v>
      </c>
    </row>
    <row r="27" spans="1:26" x14ac:dyDescent="0.2">
      <c r="A27" s="79">
        <v>26</v>
      </c>
      <c r="B27" s="63" t="s">
        <v>41</v>
      </c>
      <c r="C27" s="64" t="s">
        <v>45</v>
      </c>
      <c r="D27" s="60">
        <f>PONew!D27-'PO2020'!D27</f>
        <v>3</v>
      </c>
      <c r="E27" s="58">
        <f>PONew!E27-'PO2020'!E27</f>
        <v>0</v>
      </c>
      <c r="F27" s="58">
        <f>PONew!F27-'PO2020'!F27</f>
        <v>0</v>
      </c>
      <c r="G27" s="58">
        <f>PONew!G27-'PO2020'!G27</f>
        <v>0</v>
      </c>
      <c r="H27" s="58">
        <f>PONew!H27-'PO2020'!H27</f>
        <v>1</v>
      </c>
      <c r="I27" s="58">
        <f>PONew!I27-'PO2020'!I27+J27</f>
        <v>1</v>
      </c>
      <c r="J27" s="58">
        <f>PONew!J27-'PO2020'!J27</f>
        <v>0</v>
      </c>
      <c r="K27" s="58">
        <f>PONew!K27-'PO2020'!K27</f>
        <v>0</v>
      </c>
      <c r="L27" s="58">
        <f>PONew!L27-'PO2020'!L27</f>
        <v>0</v>
      </c>
      <c r="M27" s="58">
        <f>PONew!M27-'PO2020'!M27</f>
        <v>0</v>
      </c>
      <c r="N27" s="58">
        <f>PONew!N27-'PO2020'!N27</f>
        <v>0</v>
      </c>
      <c r="O27" s="58">
        <f>PONew!O27-'PO2020'!O27</f>
        <v>-1</v>
      </c>
      <c r="P27" s="58">
        <f>PONew!P27-'PO2020'!P27</f>
        <v>1</v>
      </c>
      <c r="Q27" s="58">
        <f>PONew!Q27-'PO2020'!Q27</f>
        <v>1</v>
      </c>
      <c r="R27" s="58">
        <f>PONew!R27-'PO2020'!R27</f>
        <v>0</v>
      </c>
      <c r="S27" s="58">
        <f>PONew!S27-'PO2020'!S27</f>
        <v>0</v>
      </c>
      <c r="T27" s="58">
        <f>PONew!T27-'PO2020'!T27</f>
        <v>0</v>
      </c>
      <c r="U27" s="58">
        <f>PONew!U27-'PO2020'!U27</f>
        <v>0</v>
      </c>
      <c r="V27" s="58">
        <f>PONew!V27-'PO2020'!V27</f>
        <v>0</v>
      </c>
      <c r="W27" s="60">
        <f t="shared" si="4"/>
        <v>2</v>
      </c>
      <c r="X27" s="60">
        <f t="shared" si="11"/>
        <v>1</v>
      </c>
      <c r="Y27" s="60">
        <f t="shared" si="12"/>
        <v>0</v>
      </c>
      <c r="Z27" s="70">
        <f t="shared" si="3"/>
        <v>0</v>
      </c>
    </row>
    <row r="28" spans="1:26" x14ac:dyDescent="0.2">
      <c r="A28" s="79">
        <v>27</v>
      </c>
      <c r="B28" s="63" t="s">
        <v>39</v>
      </c>
      <c r="C28" s="64" t="s">
        <v>36</v>
      </c>
      <c r="D28" s="60">
        <f>PONew!D28-'PO2020'!D28</f>
        <v>0</v>
      </c>
      <c r="E28" s="58">
        <f>PONew!E28-'PO2020'!E28</f>
        <v>0</v>
      </c>
      <c r="F28" s="58">
        <f>PONew!F28-'PO2020'!F28</f>
        <v>0</v>
      </c>
      <c r="G28" s="58">
        <f>PONew!G28-'PO2020'!G28</f>
        <v>0</v>
      </c>
      <c r="H28" s="58">
        <f>PONew!H28-'PO2020'!H28</f>
        <v>1</v>
      </c>
      <c r="I28" s="58">
        <f>PONew!I28-'PO2020'!I28+J28</f>
        <v>1</v>
      </c>
      <c r="J28" s="58">
        <f>PONew!J28-'PO2020'!J28</f>
        <v>0</v>
      </c>
      <c r="K28" s="58">
        <f>PONew!K28-'PO2020'!K28</f>
        <v>0</v>
      </c>
      <c r="L28" s="58">
        <f>PONew!L28-'PO2020'!L28</f>
        <v>0</v>
      </c>
      <c r="M28" s="58">
        <f>PONew!M28-'PO2020'!M28</f>
        <v>0</v>
      </c>
      <c r="N28" s="58">
        <f>PONew!N28-'PO2020'!N28</f>
        <v>0</v>
      </c>
      <c r="O28" s="58">
        <f>PONew!O28-'PO2020'!O28</f>
        <v>-3</v>
      </c>
      <c r="P28" s="58">
        <f>PONew!P28-'PO2020'!P28</f>
        <v>1</v>
      </c>
      <c r="Q28" s="58">
        <f>PONew!Q28-'PO2020'!Q28</f>
        <v>1</v>
      </c>
      <c r="R28" s="58">
        <f>PONew!R28-'PO2020'!R28</f>
        <v>0</v>
      </c>
      <c r="S28" s="58">
        <f>PONew!S28-'PO2020'!S28</f>
        <v>0</v>
      </c>
      <c r="T28" s="58">
        <f>PONew!T28-'PO2020'!T28</f>
        <v>-1</v>
      </c>
      <c r="U28" s="58">
        <f>PONew!U28-'PO2020'!U28</f>
        <v>0</v>
      </c>
      <c r="V28" s="58">
        <f>PONew!V28-'PO2020'!V28</f>
        <v>0</v>
      </c>
      <c r="W28" s="60">
        <f t="shared" si="4"/>
        <v>2</v>
      </c>
      <c r="X28" s="60">
        <f t="shared" si="11"/>
        <v>-2</v>
      </c>
      <c r="Y28" s="60">
        <f t="shared" si="12"/>
        <v>0</v>
      </c>
      <c r="Z28" s="70">
        <f t="shared" si="3"/>
        <v>0</v>
      </c>
    </row>
    <row r="29" spans="1:26" x14ac:dyDescent="0.2">
      <c r="A29" s="79">
        <v>28</v>
      </c>
      <c r="B29" s="63" t="s">
        <v>39</v>
      </c>
      <c r="C29" s="64" t="s">
        <v>46</v>
      </c>
      <c r="D29" s="60">
        <f>PONew!D29-'PO2020'!D29</f>
        <v>1</v>
      </c>
      <c r="E29" s="58">
        <f>PONew!E29-'PO2020'!E29</f>
        <v>-1</v>
      </c>
      <c r="F29" s="58">
        <f>PONew!F29-'PO2020'!F29</f>
        <v>0</v>
      </c>
      <c r="G29" s="58">
        <f>PONew!G29-'PO2020'!G29</f>
        <v>0</v>
      </c>
      <c r="H29" s="58">
        <f>PONew!H29-'PO2020'!H29</f>
        <v>0</v>
      </c>
      <c r="I29" s="58">
        <f>PONew!I29-'PO2020'!I29+J29</f>
        <v>0</v>
      </c>
      <c r="J29" s="58">
        <f>PONew!J29-'PO2020'!J29</f>
        <v>0</v>
      </c>
      <c r="K29" s="58">
        <f>PONew!K29-'PO2020'!K29</f>
        <v>0</v>
      </c>
      <c r="L29" s="58">
        <f>PONew!L29-'PO2020'!L29</f>
        <v>0</v>
      </c>
      <c r="M29" s="58">
        <f>PONew!M29-'PO2020'!M29</f>
        <v>0</v>
      </c>
      <c r="N29" s="58">
        <f>PONew!N29-'PO2020'!N29</f>
        <v>0</v>
      </c>
      <c r="O29" s="58">
        <f>PONew!O29-'PO2020'!O29</f>
        <v>1</v>
      </c>
      <c r="P29" s="58">
        <f>PONew!P29-'PO2020'!P29</f>
        <v>1</v>
      </c>
      <c r="Q29" s="58">
        <f>PONew!Q29-'PO2020'!Q29</f>
        <v>0</v>
      </c>
      <c r="R29" s="58">
        <f>PONew!R29-'PO2020'!R29</f>
        <v>0</v>
      </c>
      <c r="S29" s="58">
        <f>PONew!S29-'PO2020'!S29</f>
        <v>0</v>
      </c>
      <c r="T29" s="58">
        <f>PONew!T29-'PO2020'!T29</f>
        <v>0</v>
      </c>
      <c r="U29" s="58">
        <f>PONew!U29-'PO2020'!U29</f>
        <v>0</v>
      </c>
      <c r="V29" s="58">
        <f>PONew!V29-'PO2020'!V29</f>
        <v>0</v>
      </c>
      <c r="W29" s="60">
        <f t="shared" si="4"/>
        <v>-1</v>
      </c>
      <c r="X29" s="60">
        <f t="shared" si="11"/>
        <v>2</v>
      </c>
      <c r="Y29" s="60">
        <f t="shared" si="12"/>
        <v>0</v>
      </c>
      <c r="Z29" s="70">
        <f t="shared" si="3"/>
        <v>0</v>
      </c>
    </row>
    <row r="30" spans="1:26" x14ac:dyDescent="0.2">
      <c r="A30" s="79">
        <v>29</v>
      </c>
      <c r="B30" s="63" t="s">
        <v>39</v>
      </c>
      <c r="C30" s="64" t="s">
        <v>37</v>
      </c>
      <c r="D30" s="60">
        <f>PONew!D30-'PO2020'!D30</f>
        <v>0</v>
      </c>
      <c r="E30" s="58">
        <f>PONew!E30-'PO2020'!E30</f>
        <v>0</v>
      </c>
      <c r="F30" s="58">
        <f>PONew!F30-'PO2020'!F30</f>
        <v>0</v>
      </c>
      <c r="G30" s="58">
        <f>PONew!G30-'PO2020'!G30</f>
        <v>-1</v>
      </c>
      <c r="H30" s="58">
        <f>PONew!H30-'PO2020'!H30</f>
        <v>0</v>
      </c>
      <c r="I30" s="58">
        <f>PONew!I30-'PO2020'!I30+J30</f>
        <v>0</v>
      </c>
      <c r="J30" s="58">
        <f>PONew!J30-'PO2020'!J30</f>
        <v>0</v>
      </c>
      <c r="K30" s="58">
        <f>PONew!K30-'PO2020'!K30</f>
        <v>0</v>
      </c>
      <c r="L30" s="58">
        <f>PONew!L30-'PO2020'!L30</f>
        <v>0</v>
      </c>
      <c r="M30" s="58">
        <f>PONew!M30-'PO2020'!M30</f>
        <v>0</v>
      </c>
      <c r="N30" s="58">
        <f>PONew!N30-'PO2020'!N30</f>
        <v>0</v>
      </c>
      <c r="O30" s="58">
        <f>PONew!O30-'PO2020'!O30</f>
        <v>1</v>
      </c>
      <c r="P30" s="58">
        <f>PONew!P30-'PO2020'!P30</f>
        <v>1</v>
      </c>
      <c r="Q30" s="58">
        <f>PONew!Q30-'PO2020'!Q30</f>
        <v>0</v>
      </c>
      <c r="R30" s="58">
        <f>PONew!R30-'PO2020'!R30</f>
        <v>0</v>
      </c>
      <c r="S30" s="58">
        <f>PONew!S30-'PO2020'!S30</f>
        <v>0</v>
      </c>
      <c r="T30" s="58">
        <f>PONew!T30-'PO2020'!T30</f>
        <v>-1</v>
      </c>
      <c r="U30" s="58">
        <f>PONew!U30-'PO2020'!U30</f>
        <v>0</v>
      </c>
      <c r="V30" s="58">
        <f>PONew!V30-'PO2020'!V30</f>
        <v>0</v>
      </c>
      <c r="W30" s="60">
        <f t="shared" si="4"/>
        <v>-1</v>
      </c>
      <c r="X30" s="60">
        <f t="shared" si="11"/>
        <v>1</v>
      </c>
      <c r="Y30" s="60">
        <f t="shared" si="12"/>
        <v>0</v>
      </c>
      <c r="Z30" s="70">
        <f t="shared" si="3"/>
        <v>0</v>
      </c>
    </row>
    <row r="31" spans="1:26" x14ac:dyDescent="0.2">
      <c r="A31" s="79">
        <v>30</v>
      </c>
      <c r="B31" s="63" t="s">
        <v>39</v>
      </c>
      <c r="C31" s="64" t="s">
        <v>38</v>
      </c>
      <c r="D31" s="60">
        <f>PONew!D31-'PO2020'!D31</f>
        <v>3</v>
      </c>
      <c r="E31" s="58">
        <f>PONew!E31-'PO2020'!E31</f>
        <v>-1</v>
      </c>
      <c r="F31" s="58">
        <f>PONew!F31-'PO2020'!F31</f>
        <v>0</v>
      </c>
      <c r="G31" s="58">
        <f>PONew!G31-'PO2020'!G31</f>
        <v>0</v>
      </c>
      <c r="H31" s="58">
        <f>PONew!H31-'PO2020'!H31</f>
        <v>1</v>
      </c>
      <c r="I31" s="58">
        <f>PONew!I31-'PO2020'!I31+J31</f>
        <v>1</v>
      </c>
      <c r="J31" s="58">
        <f>PONew!J31-'PO2020'!J31</f>
        <v>0</v>
      </c>
      <c r="K31" s="58">
        <f>PONew!K31-'PO2020'!K31</f>
        <v>0</v>
      </c>
      <c r="L31" s="58">
        <f>PONew!L31-'PO2020'!L31</f>
        <v>0</v>
      </c>
      <c r="M31" s="58">
        <f>PONew!M31-'PO2020'!M31</f>
        <v>0</v>
      </c>
      <c r="N31" s="58">
        <f>PONew!N31-'PO2020'!N31</f>
        <v>0</v>
      </c>
      <c r="O31" s="58">
        <f>PONew!O31-'PO2020'!O31</f>
        <v>0</v>
      </c>
      <c r="P31" s="58">
        <f>PONew!P31-'PO2020'!P31</f>
        <v>1</v>
      </c>
      <c r="Q31" s="58">
        <f>PONew!Q31-'PO2020'!Q31</f>
        <v>1</v>
      </c>
      <c r="R31" s="58">
        <f>PONew!R31-'PO2020'!R31</f>
        <v>0</v>
      </c>
      <c r="S31" s="58">
        <f>PONew!S31-'PO2020'!S31</f>
        <v>0</v>
      </c>
      <c r="T31" s="58">
        <f>PONew!T31-'PO2020'!T31</f>
        <v>-1</v>
      </c>
      <c r="U31" s="58">
        <f>PONew!U31-'PO2020'!U31</f>
        <v>0</v>
      </c>
      <c r="V31" s="58">
        <f>PONew!V31-'PO2020'!V31</f>
        <v>1</v>
      </c>
      <c r="W31" s="60">
        <f t="shared" si="4"/>
        <v>1</v>
      </c>
      <c r="X31" s="60">
        <f t="shared" si="11"/>
        <v>1</v>
      </c>
      <c r="Y31" s="60">
        <f t="shared" si="12"/>
        <v>1</v>
      </c>
      <c r="Z31" s="70">
        <f t="shared" si="3"/>
        <v>0</v>
      </c>
    </row>
    <row r="32" spans="1:26" x14ac:dyDescent="0.2">
      <c r="A32" s="79">
        <v>31</v>
      </c>
      <c r="B32" s="63" t="s">
        <v>41</v>
      </c>
      <c r="C32" s="64" t="s">
        <v>47</v>
      </c>
      <c r="D32" s="60">
        <f>PONew!D32-'PO2020'!D32</f>
        <v>0</v>
      </c>
      <c r="E32" s="58">
        <f>PONew!E32-'PO2020'!E32</f>
        <v>0</v>
      </c>
      <c r="F32" s="58">
        <f>PONew!F32-'PO2020'!F32</f>
        <v>0</v>
      </c>
      <c r="G32" s="58">
        <f>PONew!G32-'PO2020'!G32</f>
        <v>0</v>
      </c>
      <c r="H32" s="58">
        <f>PONew!H32-'PO2020'!H32</f>
        <v>1</v>
      </c>
      <c r="I32" s="58">
        <f>PONew!I32-'PO2020'!I32+J32</f>
        <v>1</v>
      </c>
      <c r="J32" s="58">
        <f>PONew!J32-'PO2020'!J32</f>
        <v>0</v>
      </c>
      <c r="K32" s="58">
        <f>PONew!K32-'PO2020'!K32</f>
        <v>0</v>
      </c>
      <c r="L32" s="58">
        <f>PONew!L32-'PO2020'!L32</f>
        <v>0</v>
      </c>
      <c r="M32" s="58">
        <f>PONew!M32-'PO2020'!M32</f>
        <v>0</v>
      </c>
      <c r="N32" s="58">
        <f>PONew!N32-'PO2020'!N32</f>
        <v>0</v>
      </c>
      <c r="O32" s="58">
        <f>PONew!O32-'PO2020'!O32</f>
        <v>-3</v>
      </c>
      <c r="P32" s="58">
        <f>PONew!P32-'PO2020'!P32</f>
        <v>1</v>
      </c>
      <c r="Q32" s="58">
        <f>PONew!Q32-'PO2020'!Q32</f>
        <v>1</v>
      </c>
      <c r="R32" s="58">
        <f>PONew!R32-'PO2020'!R32</f>
        <v>0</v>
      </c>
      <c r="S32" s="58">
        <f>PONew!S32-'PO2020'!S32</f>
        <v>0</v>
      </c>
      <c r="T32" s="58">
        <f>PONew!T32-'PO2020'!T32</f>
        <v>-1</v>
      </c>
      <c r="U32" s="58">
        <f>PONew!U32-'PO2020'!U32</f>
        <v>0</v>
      </c>
      <c r="V32" s="58">
        <f>PONew!V32-'PO2020'!V32</f>
        <v>0</v>
      </c>
      <c r="W32" s="60">
        <f t="shared" si="4"/>
        <v>2</v>
      </c>
      <c r="X32" s="60">
        <f t="shared" si="11"/>
        <v>-2</v>
      </c>
      <c r="Y32" s="60">
        <f t="shared" si="12"/>
        <v>0</v>
      </c>
      <c r="Z32" s="70">
        <f t="shared" si="3"/>
        <v>0</v>
      </c>
    </row>
    <row r="33" spans="1:26" x14ac:dyDescent="0.2">
      <c r="A33" s="79">
        <v>32</v>
      </c>
      <c r="B33" s="63" t="s">
        <v>41</v>
      </c>
      <c r="C33" s="64" t="s">
        <v>48</v>
      </c>
      <c r="D33" s="60">
        <f>PONew!D33-'PO2020'!D33</f>
        <v>-1</v>
      </c>
      <c r="E33" s="58">
        <f>PONew!E33-'PO2020'!E33</f>
        <v>-1</v>
      </c>
      <c r="F33" s="58">
        <f>PONew!F33-'PO2020'!F33</f>
        <v>0</v>
      </c>
      <c r="G33" s="58">
        <f>PONew!G33-'PO2020'!G33</f>
        <v>1</v>
      </c>
      <c r="H33" s="58">
        <f>PONew!H33-'PO2020'!H33</f>
        <v>0</v>
      </c>
      <c r="I33" s="58">
        <f>PONew!I33-'PO2020'!I33+J33</f>
        <v>0</v>
      </c>
      <c r="J33" s="58">
        <f>PONew!J33-'PO2020'!J33</f>
        <v>0</v>
      </c>
      <c r="K33" s="58">
        <f>PONew!K33-'PO2020'!K33</f>
        <v>0</v>
      </c>
      <c r="L33" s="58">
        <f>PONew!L33-'PO2020'!L33</f>
        <v>0</v>
      </c>
      <c r="M33" s="58">
        <f>PONew!M33-'PO2020'!M33</f>
        <v>0</v>
      </c>
      <c r="N33" s="58">
        <f>PONew!N33-'PO2020'!N33</f>
        <v>0</v>
      </c>
      <c r="O33" s="58">
        <f>PONew!O33-'PO2020'!O33</f>
        <v>-1</v>
      </c>
      <c r="P33" s="58">
        <f>PONew!P33-'PO2020'!P33</f>
        <v>1</v>
      </c>
      <c r="Q33" s="58">
        <f>PONew!Q33-'PO2020'!Q33</f>
        <v>0</v>
      </c>
      <c r="R33" s="58">
        <f>PONew!R33-'PO2020'!R33</f>
        <v>0</v>
      </c>
      <c r="S33" s="58">
        <f>PONew!S33-'PO2020'!S33</f>
        <v>0</v>
      </c>
      <c r="T33" s="58">
        <f>PONew!T33-'PO2020'!T33</f>
        <v>-1</v>
      </c>
      <c r="U33" s="58">
        <f>PONew!U33-'PO2020'!U33</f>
        <v>0</v>
      </c>
      <c r="V33" s="58">
        <f>PONew!V33-'PO2020'!V33</f>
        <v>0</v>
      </c>
      <c r="W33" s="60">
        <f t="shared" si="4"/>
        <v>0</v>
      </c>
      <c r="X33" s="60">
        <f t="shared" si="11"/>
        <v>-1</v>
      </c>
      <c r="Y33" s="60">
        <f t="shared" si="12"/>
        <v>0</v>
      </c>
      <c r="Z33" s="70">
        <f t="shared" si="3"/>
        <v>0</v>
      </c>
    </row>
    <row r="34" spans="1:26" x14ac:dyDescent="0.2">
      <c r="A34" s="79">
        <v>33</v>
      </c>
      <c r="B34" s="63" t="s">
        <v>39</v>
      </c>
      <c r="C34" s="64" t="s">
        <v>49</v>
      </c>
      <c r="D34" s="60">
        <f>PONew!D34-'PO2020'!D34</f>
        <v>-1</v>
      </c>
      <c r="E34" s="58">
        <f>PONew!E34-'PO2020'!E34</f>
        <v>-1</v>
      </c>
      <c r="F34" s="58">
        <f>PONew!F34-'PO2020'!F34</f>
        <v>0</v>
      </c>
      <c r="G34" s="58">
        <f>PONew!G34-'PO2020'!G34</f>
        <v>0</v>
      </c>
      <c r="H34" s="58">
        <f>PONew!H34-'PO2020'!H34</f>
        <v>0</v>
      </c>
      <c r="I34" s="58">
        <f>PONew!I34-'PO2020'!I34+J34</f>
        <v>0</v>
      </c>
      <c r="J34" s="58">
        <f>PONew!J34-'PO2020'!J34</f>
        <v>0</v>
      </c>
      <c r="K34" s="58">
        <f>PONew!K34-'PO2020'!K34</f>
        <v>0</v>
      </c>
      <c r="L34" s="58">
        <f>PONew!L34-'PO2020'!L34</f>
        <v>0</v>
      </c>
      <c r="M34" s="58">
        <f>PONew!M34-'PO2020'!M34</f>
        <v>0</v>
      </c>
      <c r="N34" s="58">
        <f>PONew!N34-'PO2020'!N34</f>
        <v>0</v>
      </c>
      <c r="O34" s="58">
        <f>PONew!O34-'PO2020'!O34</f>
        <v>-1</v>
      </c>
      <c r="P34" s="58">
        <f>PONew!P34-'PO2020'!P34</f>
        <v>1</v>
      </c>
      <c r="Q34" s="58">
        <f>PONew!Q34-'PO2020'!Q34</f>
        <v>0</v>
      </c>
      <c r="R34" s="58">
        <f>PONew!R34-'PO2020'!R34</f>
        <v>0</v>
      </c>
      <c r="S34" s="58">
        <f>PONew!S34-'PO2020'!S34</f>
        <v>0</v>
      </c>
      <c r="T34" s="58">
        <f>PONew!T34-'PO2020'!T34</f>
        <v>-1</v>
      </c>
      <c r="U34" s="58">
        <f>PONew!U34-'PO2020'!U34</f>
        <v>0</v>
      </c>
      <c r="V34" s="58">
        <f>PONew!V34-'PO2020'!V34</f>
        <v>1</v>
      </c>
      <c r="W34" s="60">
        <f t="shared" si="4"/>
        <v>-1</v>
      </c>
      <c r="X34" s="60">
        <f t="shared" si="11"/>
        <v>-1</v>
      </c>
      <c r="Y34" s="60">
        <f t="shared" si="12"/>
        <v>1</v>
      </c>
      <c r="Z34" s="70">
        <f t="shared" si="3"/>
        <v>0</v>
      </c>
    </row>
    <row r="35" spans="1:26" x14ac:dyDescent="0.2">
      <c r="A35" s="79">
        <v>34</v>
      </c>
      <c r="B35" s="63" t="s">
        <v>50</v>
      </c>
      <c r="C35" s="64" t="s">
        <v>51</v>
      </c>
      <c r="D35" s="60">
        <f>PONew!D35-'PO2020'!D35</f>
        <v>0</v>
      </c>
      <c r="E35" s="58">
        <f>PONew!E35-'PO2020'!E35</f>
        <v>0</v>
      </c>
      <c r="F35" s="58">
        <f>PONew!F35-'PO2020'!F35</f>
        <v>0</v>
      </c>
      <c r="G35" s="58">
        <f>PONew!G35-'PO2020'!G35</f>
        <v>0</v>
      </c>
      <c r="H35" s="58">
        <f>PONew!H35-'PO2020'!H35</f>
        <v>-1</v>
      </c>
      <c r="I35" s="58">
        <f>PONew!I35-'PO2020'!I35+J35</f>
        <v>0</v>
      </c>
      <c r="J35" s="58">
        <f>PONew!J35-'PO2020'!J35</f>
        <v>0</v>
      </c>
      <c r="K35" s="58">
        <f>PONew!K35-'PO2020'!K35</f>
        <v>0</v>
      </c>
      <c r="L35" s="58">
        <f>PONew!L35-'PO2020'!L35</f>
        <v>0</v>
      </c>
      <c r="M35" s="58">
        <f>PONew!M35-'PO2020'!M35</f>
        <v>0</v>
      </c>
      <c r="N35" s="58">
        <f>PONew!N35-'PO2020'!N35</f>
        <v>0</v>
      </c>
      <c r="O35" s="58">
        <f>PONew!O35-'PO2020'!O35</f>
        <v>-1</v>
      </c>
      <c r="P35" s="58">
        <f>PONew!P35-'PO2020'!P35</f>
        <v>0</v>
      </c>
      <c r="Q35" s="58">
        <f>PONew!Q35-'PO2020'!Q35</f>
        <v>1</v>
      </c>
      <c r="R35" s="58">
        <f>PONew!R35-'PO2020'!R35</f>
        <v>0</v>
      </c>
      <c r="S35" s="58">
        <f>PONew!S35-'PO2020'!S35</f>
        <v>0</v>
      </c>
      <c r="T35" s="58">
        <f>PONew!T35-'PO2020'!T35</f>
        <v>1</v>
      </c>
      <c r="U35" s="58">
        <f>PONew!U35-'PO2020'!U35</f>
        <v>0</v>
      </c>
      <c r="V35" s="58">
        <f>PONew!V35-'PO2020'!V35</f>
        <v>0</v>
      </c>
      <c r="W35" s="60">
        <f t="shared" si="4"/>
        <v>-1</v>
      </c>
      <c r="X35" s="60">
        <f t="shared" si="11"/>
        <v>1</v>
      </c>
      <c r="Y35" s="60">
        <f t="shared" si="12"/>
        <v>0</v>
      </c>
      <c r="Z35" s="70">
        <f t="shared" si="3"/>
        <v>0</v>
      </c>
    </row>
    <row r="36" spans="1:26" x14ac:dyDescent="0.2">
      <c r="A36" s="79">
        <v>35</v>
      </c>
      <c r="B36" s="63" t="s">
        <v>52</v>
      </c>
      <c r="C36" s="64" t="s">
        <v>53</v>
      </c>
      <c r="D36" s="60">
        <f>PONew!D36-'PO2020'!D36</f>
        <v>10</v>
      </c>
      <c r="E36" s="58">
        <f>PONew!E36-'PO2020'!E36</f>
        <v>-1</v>
      </c>
      <c r="F36" s="58">
        <f>PONew!F36-'PO2020'!F36</f>
        <v>6</v>
      </c>
      <c r="G36" s="58">
        <f>PONew!G36-'PO2020'!G36</f>
        <v>2</v>
      </c>
      <c r="H36" s="58">
        <f>PONew!H36-'PO2020'!H36</f>
        <v>0</v>
      </c>
      <c r="I36" s="58">
        <f>PONew!I36-'PO2020'!I36+J36</f>
        <v>1</v>
      </c>
      <c r="J36" s="58">
        <f>PONew!J36-'PO2020'!J36</f>
        <v>0</v>
      </c>
      <c r="K36" s="58">
        <f>PONew!K36-'PO2020'!K36</f>
        <v>0</v>
      </c>
      <c r="L36" s="58">
        <f>PONew!L36-'PO2020'!L36</f>
        <v>0</v>
      </c>
      <c r="M36" s="58">
        <f>PONew!M36-'PO2020'!M36</f>
        <v>0</v>
      </c>
      <c r="N36" s="58">
        <f>PONew!N36-'PO2020'!N36</f>
        <v>0</v>
      </c>
      <c r="O36" s="58">
        <f>PONew!O36-'PO2020'!O36</f>
        <v>2</v>
      </c>
      <c r="P36" s="58">
        <f>PONew!P36-'PO2020'!P36</f>
        <v>0</v>
      </c>
      <c r="Q36" s="58">
        <f>PONew!Q36-'PO2020'!Q36</f>
        <v>1</v>
      </c>
      <c r="R36" s="58">
        <f>PONew!R36-'PO2020'!R36</f>
        <v>0</v>
      </c>
      <c r="S36" s="58">
        <f>PONew!S36-'PO2020'!S36</f>
        <v>0</v>
      </c>
      <c r="T36" s="58">
        <f>PONew!T36-'PO2020'!T36</f>
        <v>0</v>
      </c>
      <c r="U36" s="58">
        <f>PONew!U36-'PO2020'!U36</f>
        <v>0</v>
      </c>
      <c r="V36" s="58">
        <f>PONew!V36-'PO2020'!V36</f>
        <v>-1</v>
      </c>
      <c r="W36" s="60">
        <f t="shared" si="4"/>
        <v>8</v>
      </c>
      <c r="X36" s="60">
        <f t="shared" si="11"/>
        <v>3</v>
      </c>
      <c r="Y36" s="60">
        <f t="shared" si="12"/>
        <v>-1</v>
      </c>
      <c r="Z36" s="70">
        <f t="shared" si="3"/>
        <v>0</v>
      </c>
    </row>
    <row r="37" spans="1:26" x14ac:dyDescent="0.2">
      <c r="A37" s="79">
        <v>36</v>
      </c>
      <c r="B37" s="63" t="s">
        <v>52</v>
      </c>
      <c r="C37" s="64" t="s">
        <v>54</v>
      </c>
      <c r="D37" s="60">
        <f>PONew!D37-'PO2020'!D37</f>
        <v>7</v>
      </c>
      <c r="E37" s="58">
        <f>PONew!E37-'PO2020'!E37</f>
        <v>0</v>
      </c>
      <c r="F37" s="58">
        <f>PONew!F37-'PO2020'!F37</f>
        <v>2</v>
      </c>
      <c r="G37" s="58">
        <f>PONew!G37-'PO2020'!G37</f>
        <v>1</v>
      </c>
      <c r="H37" s="58">
        <f>PONew!H37-'PO2020'!H37</f>
        <v>0</v>
      </c>
      <c r="I37" s="58">
        <f>PONew!I37-'PO2020'!I37+J37</f>
        <v>0</v>
      </c>
      <c r="J37" s="58">
        <f>PONew!J37-'PO2020'!J37</f>
        <v>0</v>
      </c>
      <c r="K37" s="58">
        <f>PONew!K37-'PO2020'!K37</f>
        <v>0</v>
      </c>
      <c r="L37" s="58">
        <f>PONew!L37-'PO2020'!L37</f>
        <v>0</v>
      </c>
      <c r="M37" s="58">
        <f>PONew!M37-'PO2020'!M37</f>
        <v>0</v>
      </c>
      <c r="N37" s="58">
        <f>PONew!N37-'PO2020'!N37</f>
        <v>0</v>
      </c>
      <c r="O37" s="58">
        <f>PONew!O37-'PO2020'!O37</f>
        <v>1</v>
      </c>
      <c r="P37" s="58">
        <f>PONew!P37-'PO2020'!P37</f>
        <v>0</v>
      </c>
      <c r="Q37" s="58">
        <f>PONew!Q37-'PO2020'!Q37</f>
        <v>2</v>
      </c>
      <c r="R37" s="58">
        <f>PONew!R37-'PO2020'!R37</f>
        <v>0</v>
      </c>
      <c r="S37" s="58">
        <f>PONew!S37-'PO2020'!S37</f>
        <v>0</v>
      </c>
      <c r="T37" s="58">
        <f>PONew!T37-'PO2020'!T37</f>
        <v>1</v>
      </c>
      <c r="U37" s="58">
        <f>PONew!U37-'PO2020'!U37</f>
        <v>0</v>
      </c>
      <c r="V37" s="58">
        <f>PONew!V37-'PO2020'!V37</f>
        <v>0</v>
      </c>
      <c r="W37" s="60">
        <f t="shared" si="4"/>
        <v>3</v>
      </c>
      <c r="X37" s="60">
        <f t="shared" si="11"/>
        <v>4</v>
      </c>
      <c r="Y37" s="60">
        <f t="shared" si="12"/>
        <v>0</v>
      </c>
      <c r="Z37" s="70">
        <f t="shared" si="3"/>
        <v>0</v>
      </c>
    </row>
    <row r="38" spans="1:26" x14ac:dyDescent="0.2">
      <c r="A38" s="79">
        <v>37</v>
      </c>
      <c r="B38" s="63" t="s">
        <v>52</v>
      </c>
      <c r="C38" s="64" t="s">
        <v>55</v>
      </c>
      <c r="D38" s="60">
        <f>PONew!D38-'PO2020'!D38</f>
        <v>-1</v>
      </c>
      <c r="E38" s="58">
        <f>PONew!E38-'PO2020'!E38</f>
        <v>-1</v>
      </c>
      <c r="F38" s="58">
        <f>PONew!F38-'PO2020'!F38</f>
        <v>0</v>
      </c>
      <c r="G38" s="58">
        <f>PONew!G38-'PO2020'!G38</f>
        <v>0</v>
      </c>
      <c r="H38" s="58">
        <f>PONew!H38-'PO2020'!H38</f>
        <v>0</v>
      </c>
      <c r="I38" s="58">
        <f>PONew!I38-'PO2020'!I38+J38</f>
        <v>0</v>
      </c>
      <c r="J38" s="58">
        <f>PONew!J38-'PO2020'!J38</f>
        <v>0</v>
      </c>
      <c r="K38" s="58">
        <f>PONew!K38-'PO2020'!K38</f>
        <v>0</v>
      </c>
      <c r="L38" s="58">
        <f>PONew!L38-'PO2020'!L38</f>
        <v>0</v>
      </c>
      <c r="M38" s="58">
        <f>PONew!M38-'PO2020'!M38</f>
        <v>0</v>
      </c>
      <c r="N38" s="58">
        <f>PONew!N38-'PO2020'!N38</f>
        <v>0</v>
      </c>
      <c r="O38" s="58">
        <f>PONew!O38-'PO2020'!O38</f>
        <v>0</v>
      </c>
      <c r="P38" s="58">
        <f>PONew!P38-'PO2020'!P38</f>
        <v>0</v>
      </c>
      <c r="Q38" s="58">
        <f>PONew!Q38-'PO2020'!Q38</f>
        <v>1</v>
      </c>
      <c r="R38" s="58">
        <f>PONew!R38-'PO2020'!R38</f>
        <v>0</v>
      </c>
      <c r="S38" s="58">
        <f>PONew!S38-'PO2020'!S38</f>
        <v>0</v>
      </c>
      <c r="T38" s="58">
        <f>PONew!T38-'PO2020'!T38</f>
        <v>0</v>
      </c>
      <c r="U38" s="58">
        <f>PONew!U38-'PO2020'!U38</f>
        <v>0</v>
      </c>
      <c r="V38" s="58">
        <f>PONew!V38-'PO2020'!V38</f>
        <v>-1</v>
      </c>
      <c r="W38" s="60">
        <f t="shared" si="4"/>
        <v>-1</v>
      </c>
      <c r="X38" s="60">
        <f t="shared" si="11"/>
        <v>1</v>
      </c>
      <c r="Y38" s="60">
        <f t="shared" si="12"/>
        <v>-1</v>
      </c>
      <c r="Z38" s="70">
        <f t="shared" si="3"/>
        <v>0</v>
      </c>
    </row>
    <row r="39" spans="1:26" x14ac:dyDescent="0.2">
      <c r="A39" s="79">
        <v>38</v>
      </c>
      <c r="B39" s="63" t="s">
        <v>52</v>
      </c>
      <c r="C39" s="64" t="s">
        <v>56</v>
      </c>
      <c r="D39" s="60">
        <f>PONew!D39-'PO2020'!D39</f>
        <v>6</v>
      </c>
      <c r="E39" s="58">
        <f>PONew!E39-'PO2020'!E39</f>
        <v>-1</v>
      </c>
      <c r="F39" s="58">
        <f>PONew!F39-'PO2020'!F39</f>
        <v>5</v>
      </c>
      <c r="G39" s="58">
        <f>PONew!G39-'PO2020'!G39</f>
        <v>1</v>
      </c>
      <c r="H39" s="58">
        <f>PONew!H39-'PO2020'!H39</f>
        <v>0</v>
      </c>
      <c r="I39" s="58">
        <f>PONew!I39-'PO2020'!I39+J39</f>
        <v>0</v>
      </c>
      <c r="J39" s="58">
        <f>PONew!J39-'PO2020'!J39</f>
        <v>0</v>
      </c>
      <c r="K39" s="58">
        <f>PONew!K39-'PO2020'!K39</f>
        <v>0</v>
      </c>
      <c r="L39" s="58">
        <f>PONew!L39-'PO2020'!L39</f>
        <v>0</v>
      </c>
      <c r="M39" s="58">
        <f>PONew!M39-'PO2020'!M39</f>
        <v>0</v>
      </c>
      <c r="N39" s="58">
        <f>PONew!N39-'PO2020'!N39</f>
        <v>0</v>
      </c>
      <c r="O39" s="58">
        <f>PONew!O39-'PO2020'!O39</f>
        <v>0</v>
      </c>
      <c r="P39" s="58">
        <f>PONew!P39-'PO2020'!P39</f>
        <v>0</v>
      </c>
      <c r="Q39" s="58">
        <f>PONew!Q39-'PO2020'!Q39</f>
        <v>1</v>
      </c>
      <c r="R39" s="58">
        <f>PONew!R39-'PO2020'!R39</f>
        <v>0</v>
      </c>
      <c r="S39" s="58">
        <f>PONew!S39-'PO2020'!S39</f>
        <v>0</v>
      </c>
      <c r="T39" s="58">
        <f>PONew!T39-'PO2020'!T39</f>
        <v>1</v>
      </c>
      <c r="U39" s="58">
        <f>PONew!U39-'PO2020'!U39</f>
        <v>0</v>
      </c>
      <c r="V39" s="58">
        <f>PONew!V39-'PO2020'!V39</f>
        <v>-1</v>
      </c>
      <c r="W39" s="60">
        <f t="shared" si="4"/>
        <v>5</v>
      </c>
      <c r="X39" s="60">
        <f t="shared" si="11"/>
        <v>2</v>
      </c>
      <c r="Y39" s="60">
        <f t="shared" si="12"/>
        <v>-1</v>
      </c>
      <c r="Z39" s="70">
        <f t="shared" si="3"/>
        <v>0</v>
      </c>
    </row>
    <row r="40" spans="1:26" x14ac:dyDescent="0.2">
      <c r="A40" s="79">
        <v>39</v>
      </c>
      <c r="B40" s="63" t="s">
        <v>52</v>
      </c>
      <c r="C40" s="64" t="s">
        <v>34</v>
      </c>
      <c r="D40" s="60">
        <f>PONew!D40-'PO2020'!D40</f>
        <v>3</v>
      </c>
      <c r="E40" s="58">
        <f>PONew!E40-'PO2020'!E40</f>
        <v>-1</v>
      </c>
      <c r="F40" s="58">
        <f>PONew!F40-'PO2020'!F40</f>
        <v>2</v>
      </c>
      <c r="G40" s="58">
        <f>PONew!G40-'PO2020'!G40</f>
        <v>1</v>
      </c>
      <c r="H40" s="58">
        <f>PONew!H40-'PO2020'!H40</f>
        <v>0</v>
      </c>
      <c r="I40" s="58">
        <f>PONew!I40-'PO2020'!I40+J40</f>
        <v>0</v>
      </c>
      <c r="J40" s="58">
        <f>PONew!J40-'PO2020'!J40</f>
        <v>0</v>
      </c>
      <c r="K40" s="58">
        <f>PONew!K40-'PO2020'!K40</f>
        <v>0</v>
      </c>
      <c r="L40" s="58">
        <f>PONew!L40-'PO2020'!L40</f>
        <v>0</v>
      </c>
      <c r="M40" s="58">
        <f>PONew!M40-'PO2020'!M40</f>
        <v>0</v>
      </c>
      <c r="N40" s="58">
        <f>PONew!N40-'PO2020'!N40</f>
        <v>0</v>
      </c>
      <c r="O40" s="58">
        <f>PONew!O40-'PO2020'!O40</f>
        <v>0</v>
      </c>
      <c r="P40" s="58">
        <f>PONew!P40-'PO2020'!P40</f>
        <v>0</v>
      </c>
      <c r="Q40" s="58">
        <f>PONew!Q40-'PO2020'!Q40</f>
        <v>1</v>
      </c>
      <c r="R40" s="58">
        <f>PONew!R40-'PO2020'!R40</f>
        <v>0</v>
      </c>
      <c r="S40" s="58">
        <f>PONew!S40-'PO2020'!S40</f>
        <v>0</v>
      </c>
      <c r="T40" s="58">
        <f>PONew!T40-'PO2020'!T40</f>
        <v>1</v>
      </c>
      <c r="U40" s="58">
        <f>PONew!U40-'PO2020'!U40</f>
        <v>0</v>
      </c>
      <c r="V40" s="58">
        <f>PONew!V40-'PO2020'!V40</f>
        <v>-1</v>
      </c>
      <c r="W40" s="60">
        <f t="shared" si="4"/>
        <v>2</v>
      </c>
      <c r="X40" s="60">
        <f t="shared" si="11"/>
        <v>2</v>
      </c>
      <c r="Y40" s="60">
        <f t="shared" si="12"/>
        <v>-1</v>
      </c>
      <c r="Z40" s="70">
        <f t="shared" si="3"/>
        <v>0</v>
      </c>
    </row>
    <row r="41" spans="1:26" x14ac:dyDescent="0.2">
      <c r="A41" s="79">
        <v>40</v>
      </c>
      <c r="B41" s="63" t="s">
        <v>57</v>
      </c>
      <c r="C41" s="64" t="s">
        <v>58</v>
      </c>
      <c r="D41" s="60">
        <f>PONew!D41-'PO2020'!D41</f>
        <v>4</v>
      </c>
      <c r="E41" s="58">
        <f>PONew!E41-'PO2020'!E41</f>
        <v>-1</v>
      </c>
      <c r="F41" s="58">
        <f>PONew!F41-'PO2020'!F41</f>
        <v>2</v>
      </c>
      <c r="G41" s="58">
        <f>PONew!G41-'PO2020'!G41</f>
        <v>1</v>
      </c>
      <c r="H41" s="58">
        <f>PONew!H41-'PO2020'!H41</f>
        <v>0</v>
      </c>
      <c r="I41" s="58">
        <f>PONew!I41-'PO2020'!I41+J41</f>
        <v>0</v>
      </c>
      <c r="J41" s="58">
        <f>PONew!J41-'PO2020'!J41</f>
        <v>0</v>
      </c>
      <c r="K41" s="58">
        <f>PONew!K41-'PO2020'!K41</f>
        <v>0</v>
      </c>
      <c r="L41" s="58">
        <f>PONew!L41-'PO2020'!L41</f>
        <v>0</v>
      </c>
      <c r="M41" s="58">
        <f>PONew!M41-'PO2020'!M41</f>
        <v>0</v>
      </c>
      <c r="N41" s="58">
        <f>PONew!N41-'PO2020'!N41</f>
        <v>0</v>
      </c>
      <c r="O41" s="58">
        <f>PONew!O41-'PO2020'!O41</f>
        <v>0</v>
      </c>
      <c r="P41" s="58">
        <f>PONew!P41-'PO2020'!P41</f>
        <v>0</v>
      </c>
      <c r="Q41" s="58">
        <f>PONew!Q41-'PO2020'!Q41</f>
        <v>1</v>
      </c>
      <c r="R41" s="58">
        <f>PONew!R41-'PO2020'!R41</f>
        <v>0</v>
      </c>
      <c r="S41" s="58">
        <f>PONew!S41-'PO2020'!S41</f>
        <v>0</v>
      </c>
      <c r="T41" s="58">
        <f>PONew!T41-'PO2020'!T41</f>
        <v>1</v>
      </c>
      <c r="U41" s="58">
        <f>PONew!U41-'PO2020'!U41</f>
        <v>0</v>
      </c>
      <c r="V41" s="58">
        <f>PONew!V41-'PO2020'!V41</f>
        <v>0</v>
      </c>
      <c r="W41" s="60">
        <f t="shared" si="4"/>
        <v>2</v>
      </c>
      <c r="X41" s="60">
        <f t="shared" si="11"/>
        <v>2</v>
      </c>
      <c r="Y41" s="60">
        <f t="shared" si="12"/>
        <v>0</v>
      </c>
      <c r="Z41" s="70">
        <f t="shared" si="3"/>
        <v>0</v>
      </c>
    </row>
    <row r="42" spans="1:26" x14ac:dyDescent="0.2">
      <c r="A42" s="79">
        <v>41</v>
      </c>
      <c r="B42" s="63" t="s">
        <v>52</v>
      </c>
      <c r="C42" s="64" t="s">
        <v>59</v>
      </c>
      <c r="D42" s="60">
        <f>PONew!D42-'PO2020'!D42</f>
        <v>0</v>
      </c>
      <c r="E42" s="58">
        <f>PONew!E42-'PO2020'!E42</f>
        <v>-1</v>
      </c>
      <c r="F42" s="58">
        <f>PONew!F42-'PO2020'!F42</f>
        <v>2</v>
      </c>
      <c r="G42" s="58">
        <f>PONew!G42-'PO2020'!G42</f>
        <v>0</v>
      </c>
      <c r="H42" s="58">
        <f>PONew!H42-'PO2020'!H42</f>
        <v>0</v>
      </c>
      <c r="I42" s="58">
        <f>PONew!I42-'PO2020'!I42+J42</f>
        <v>0</v>
      </c>
      <c r="J42" s="58">
        <f>PONew!J42-'PO2020'!J42</f>
        <v>0</v>
      </c>
      <c r="K42" s="58">
        <f>PONew!K42-'PO2020'!K42</f>
        <v>0</v>
      </c>
      <c r="L42" s="58">
        <f>PONew!L42-'PO2020'!L42</f>
        <v>0</v>
      </c>
      <c r="M42" s="58">
        <f>PONew!M42-'PO2020'!M42</f>
        <v>0</v>
      </c>
      <c r="N42" s="58">
        <f>PONew!N42-'PO2020'!N42</f>
        <v>0</v>
      </c>
      <c r="O42" s="58">
        <f>PONew!O42-'PO2020'!O42</f>
        <v>0</v>
      </c>
      <c r="P42" s="58">
        <f>PONew!P42-'PO2020'!P42</f>
        <v>0</v>
      </c>
      <c r="Q42" s="58">
        <f>PONew!Q42-'PO2020'!Q42</f>
        <v>0</v>
      </c>
      <c r="R42" s="58">
        <f>PONew!R42-'PO2020'!R42</f>
        <v>0</v>
      </c>
      <c r="S42" s="58">
        <f>PONew!S42-'PO2020'!S42</f>
        <v>0</v>
      </c>
      <c r="T42" s="58">
        <f>PONew!T42-'PO2020'!T42</f>
        <v>0</v>
      </c>
      <c r="U42" s="58">
        <f>PONew!U42-'PO2020'!U42</f>
        <v>0</v>
      </c>
      <c r="V42" s="58">
        <f>PONew!V42-'PO2020'!V42</f>
        <v>-1</v>
      </c>
      <c r="W42" s="60">
        <f t="shared" si="4"/>
        <v>1</v>
      </c>
      <c r="X42" s="60">
        <f t="shared" si="11"/>
        <v>0</v>
      </c>
      <c r="Y42" s="60">
        <f t="shared" si="12"/>
        <v>-1</v>
      </c>
      <c r="Z42" s="70">
        <f t="shared" si="3"/>
        <v>0</v>
      </c>
    </row>
    <row r="43" spans="1:26" ht="25.5" x14ac:dyDescent="0.2">
      <c r="A43" s="79">
        <v>42</v>
      </c>
      <c r="B43" s="63" t="s">
        <v>52</v>
      </c>
      <c r="C43" s="64" t="s">
        <v>60</v>
      </c>
      <c r="D43" s="60">
        <f>PONew!D43-'PO2020'!D43</f>
        <v>9</v>
      </c>
      <c r="E43" s="58">
        <f>PONew!E43-'PO2020'!E43</f>
        <v>-1</v>
      </c>
      <c r="F43" s="58">
        <f>PONew!F43-'PO2020'!F43</f>
        <v>6</v>
      </c>
      <c r="G43" s="58">
        <f>PONew!G43-'PO2020'!G43</f>
        <v>2</v>
      </c>
      <c r="H43" s="58">
        <f>PONew!H43-'PO2020'!H43</f>
        <v>-1</v>
      </c>
      <c r="I43" s="58">
        <f>PONew!I43-'PO2020'!I43+J43</f>
        <v>1</v>
      </c>
      <c r="J43" s="58">
        <f>PONew!J43-'PO2020'!J43</f>
        <v>0</v>
      </c>
      <c r="K43" s="58">
        <f>PONew!K43-'PO2020'!K43</f>
        <v>0</v>
      </c>
      <c r="L43" s="58">
        <f>PONew!L43-'PO2020'!L43</f>
        <v>0</v>
      </c>
      <c r="M43" s="58">
        <f>PONew!M43-'PO2020'!M43</f>
        <v>0</v>
      </c>
      <c r="N43" s="58">
        <f>PONew!N43-'PO2020'!N43</f>
        <v>0</v>
      </c>
      <c r="O43" s="58">
        <f>PONew!O43-'PO2020'!O43</f>
        <v>0</v>
      </c>
      <c r="P43" s="58">
        <f>PONew!P43-'PO2020'!P43</f>
        <v>1</v>
      </c>
      <c r="Q43" s="58">
        <f>PONew!Q43-'PO2020'!Q43</f>
        <v>0</v>
      </c>
      <c r="R43" s="58">
        <f>PONew!R43-'PO2020'!R43</f>
        <v>0</v>
      </c>
      <c r="S43" s="58">
        <f>PONew!S43-'PO2020'!S43</f>
        <v>0</v>
      </c>
      <c r="T43" s="58">
        <f>PONew!T43-'PO2020'!T43</f>
        <v>0</v>
      </c>
      <c r="U43" s="58">
        <f>PONew!U43-'PO2020'!U43</f>
        <v>0</v>
      </c>
      <c r="V43" s="58">
        <f>PONew!V43-'PO2020'!V43</f>
        <v>1</v>
      </c>
      <c r="W43" s="60">
        <f t="shared" si="4"/>
        <v>7</v>
      </c>
      <c r="X43" s="60">
        <f t="shared" si="11"/>
        <v>1</v>
      </c>
      <c r="Y43" s="60">
        <f t="shared" si="12"/>
        <v>1</v>
      </c>
      <c r="Z43" s="70">
        <f t="shared" si="3"/>
        <v>0</v>
      </c>
    </row>
    <row r="44" spans="1:26" x14ac:dyDescent="0.2">
      <c r="A44" s="79">
        <v>43</v>
      </c>
      <c r="B44" s="63" t="s">
        <v>52</v>
      </c>
      <c r="C44" s="64" t="s">
        <v>61</v>
      </c>
      <c r="D44" s="60">
        <f>PONew!D44-'PO2020'!D44</f>
        <v>4</v>
      </c>
      <c r="E44" s="58">
        <f>PONew!E44-'PO2020'!E44</f>
        <v>0</v>
      </c>
      <c r="F44" s="58">
        <f>PONew!F44-'PO2020'!F44</f>
        <v>2</v>
      </c>
      <c r="G44" s="58">
        <f>PONew!G44-'PO2020'!G44</f>
        <v>1</v>
      </c>
      <c r="H44" s="58">
        <f>PONew!H44-'PO2020'!H44</f>
        <v>0</v>
      </c>
      <c r="I44" s="58">
        <f>PONew!I44-'PO2020'!I44+J44</f>
        <v>0</v>
      </c>
      <c r="J44" s="58">
        <f>PONew!J44-'PO2020'!J44</f>
        <v>0</v>
      </c>
      <c r="K44" s="58">
        <f>PONew!K44-'PO2020'!K44</f>
        <v>0</v>
      </c>
      <c r="L44" s="58">
        <f>PONew!L44-'PO2020'!L44</f>
        <v>0</v>
      </c>
      <c r="M44" s="58">
        <f>PONew!M44-'PO2020'!M44</f>
        <v>0</v>
      </c>
      <c r="N44" s="58">
        <f>PONew!N44-'PO2020'!N44</f>
        <v>0</v>
      </c>
      <c r="O44" s="58">
        <f>PONew!O44-'PO2020'!O44</f>
        <v>1</v>
      </c>
      <c r="P44" s="58">
        <f>PONew!P44-'PO2020'!P44</f>
        <v>0</v>
      </c>
      <c r="Q44" s="58">
        <f>PONew!Q44-'PO2020'!Q44</f>
        <v>0</v>
      </c>
      <c r="R44" s="58">
        <f>PONew!R44-'PO2020'!R44</f>
        <v>0</v>
      </c>
      <c r="S44" s="58">
        <f>PONew!S44-'PO2020'!S44</f>
        <v>0</v>
      </c>
      <c r="T44" s="58">
        <f>PONew!T44-'PO2020'!T44</f>
        <v>1</v>
      </c>
      <c r="U44" s="58">
        <f>PONew!U44-'PO2020'!U44</f>
        <v>0</v>
      </c>
      <c r="V44" s="58">
        <f>PONew!V44-'PO2020'!V44</f>
        <v>-1</v>
      </c>
      <c r="W44" s="60">
        <f t="shared" si="4"/>
        <v>3</v>
      </c>
      <c r="X44" s="60">
        <f t="shared" si="11"/>
        <v>2</v>
      </c>
      <c r="Y44" s="60">
        <f t="shared" si="12"/>
        <v>-1</v>
      </c>
      <c r="Z44" s="70">
        <f t="shared" si="3"/>
        <v>0</v>
      </c>
    </row>
    <row r="45" spans="1:26" x14ac:dyDescent="0.2">
      <c r="A45" s="79">
        <v>44</v>
      </c>
      <c r="B45" s="63" t="s">
        <v>52</v>
      </c>
      <c r="C45" s="64" t="s">
        <v>62</v>
      </c>
      <c r="D45" s="60">
        <f>PONew!D45-'PO2020'!D45</f>
        <v>2</v>
      </c>
      <c r="E45" s="58">
        <f>PONew!E45-'PO2020'!E45</f>
        <v>-1</v>
      </c>
      <c r="F45" s="58">
        <f>PONew!F45-'PO2020'!F45</f>
        <v>1</v>
      </c>
      <c r="G45" s="58">
        <f>PONew!G45-'PO2020'!G45</f>
        <v>1</v>
      </c>
      <c r="H45" s="58">
        <f>PONew!H45-'PO2020'!H45</f>
        <v>0</v>
      </c>
      <c r="I45" s="58">
        <f>PONew!I45-'PO2020'!I45+J45</f>
        <v>0</v>
      </c>
      <c r="J45" s="58">
        <f>PONew!J45-'PO2020'!J45</f>
        <v>0</v>
      </c>
      <c r="K45" s="58">
        <f>PONew!K45-'PO2020'!K45</f>
        <v>0</v>
      </c>
      <c r="L45" s="58">
        <f>PONew!L45-'PO2020'!L45</f>
        <v>0</v>
      </c>
      <c r="M45" s="58">
        <f>PONew!M45-'PO2020'!M45</f>
        <v>0</v>
      </c>
      <c r="N45" s="58">
        <f>PONew!N45-'PO2020'!N45</f>
        <v>0</v>
      </c>
      <c r="O45" s="58">
        <f>PONew!O45-'PO2020'!O45</f>
        <v>0</v>
      </c>
      <c r="P45" s="58">
        <f>PONew!P45-'PO2020'!P45</f>
        <v>0</v>
      </c>
      <c r="Q45" s="58">
        <f>PONew!Q45-'PO2020'!Q45</f>
        <v>0</v>
      </c>
      <c r="R45" s="58">
        <f>PONew!R45-'PO2020'!R45</f>
        <v>0</v>
      </c>
      <c r="S45" s="58">
        <f>PONew!S45-'PO2020'!S45</f>
        <v>0</v>
      </c>
      <c r="T45" s="58">
        <f>PONew!T45-'PO2020'!T45</f>
        <v>1</v>
      </c>
      <c r="U45" s="58">
        <f>PONew!U45-'PO2020'!U45</f>
        <v>0</v>
      </c>
      <c r="V45" s="58">
        <f>PONew!V45-'PO2020'!V45</f>
        <v>0</v>
      </c>
      <c r="W45" s="60">
        <f t="shared" si="4"/>
        <v>1</v>
      </c>
      <c r="X45" s="60">
        <f t="shared" si="11"/>
        <v>1</v>
      </c>
      <c r="Y45" s="60">
        <f t="shared" si="12"/>
        <v>0</v>
      </c>
      <c r="Z45" s="70">
        <f t="shared" si="3"/>
        <v>0</v>
      </c>
    </row>
    <row r="46" spans="1:26" x14ac:dyDescent="0.2">
      <c r="A46" s="79">
        <v>45</v>
      </c>
      <c r="B46" s="63" t="s">
        <v>52</v>
      </c>
      <c r="C46" s="64" t="s">
        <v>63</v>
      </c>
      <c r="D46" s="60">
        <f>PONew!D46-'PO2020'!D46</f>
        <v>6</v>
      </c>
      <c r="E46" s="58">
        <f>PONew!E46-'PO2020'!E46</f>
        <v>0</v>
      </c>
      <c r="F46" s="58">
        <f>PONew!F46-'PO2020'!F46</f>
        <v>2</v>
      </c>
      <c r="G46" s="58">
        <f>PONew!G46-'PO2020'!G46</f>
        <v>1</v>
      </c>
      <c r="H46" s="58">
        <f>PONew!H46-'PO2020'!H46</f>
        <v>0</v>
      </c>
      <c r="I46" s="58">
        <f>PONew!I46-'PO2020'!I46+J46</f>
        <v>0</v>
      </c>
      <c r="J46" s="58">
        <f>PONew!J46-'PO2020'!J46</f>
        <v>0</v>
      </c>
      <c r="K46" s="58">
        <f>PONew!K46-'PO2020'!K46</f>
        <v>0</v>
      </c>
      <c r="L46" s="58">
        <f>PONew!L46-'PO2020'!L46</f>
        <v>0</v>
      </c>
      <c r="M46" s="58">
        <f>PONew!M46-'PO2020'!M46</f>
        <v>0</v>
      </c>
      <c r="N46" s="58">
        <f>PONew!N46-'PO2020'!N46</f>
        <v>0</v>
      </c>
      <c r="O46" s="58">
        <f>PONew!O46-'PO2020'!O46</f>
        <v>2</v>
      </c>
      <c r="P46" s="58">
        <f>PONew!P46-'PO2020'!P46</f>
        <v>0</v>
      </c>
      <c r="Q46" s="58">
        <f>PONew!Q46-'PO2020'!Q46</f>
        <v>1</v>
      </c>
      <c r="R46" s="58">
        <f>PONew!R46-'PO2020'!R46</f>
        <v>0</v>
      </c>
      <c r="S46" s="58">
        <f>PONew!S46-'PO2020'!S46</f>
        <v>0</v>
      </c>
      <c r="T46" s="58">
        <f>PONew!T46-'PO2020'!T46</f>
        <v>1</v>
      </c>
      <c r="U46" s="58">
        <f>PONew!U46-'PO2020'!U46</f>
        <v>0</v>
      </c>
      <c r="V46" s="58">
        <f>PONew!V46-'PO2020'!V46</f>
        <v>-1</v>
      </c>
      <c r="W46" s="60">
        <f t="shared" si="4"/>
        <v>3</v>
      </c>
      <c r="X46" s="60">
        <f t="shared" si="11"/>
        <v>4</v>
      </c>
      <c r="Y46" s="60">
        <f t="shared" si="12"/>
        <v>-1</v>
      </c>
      <c r="Z46" s="70">
        <f t="shared" si="3"/>
        <v>0</v>
      </c>
    </row>
    <row r="47" spans="1:26" ht="25.5" x14ac:dyDescent="0.2">
      <c r="A47" s="79">
        <v>46</v>
      </c>
      <c r="B47" s="63" t="s">
        <v>50</v>
      </c>
      <c r="C47" s="64" t="s">
        <v>64</v>
      </c>
      <c r="D47" s="60">
        <f>PONew!D47-'PO2020'!D47</f>
        <v>-2</v>
      </c>
      <c r="E47" s="58">
        <f>PONew!E47-'PO2020'!E47</f>
        <v>-1</v>
      </c>
      <c r="F47" s="58">
        <f>PONew!F47-'PO2020'!F47</f>
        <v>2</v>
      </c>
      <c r="G47" s="58">
        <f>PONew!G47-'PO2020'!G47</f>
        <v>0</v>
      </c>
      <c r="H47" s="58">
        <f>PONew!H47-'PO2020'!H47</f>
        <v>-1</v>
      </c>
      <c r="I47" s="58">
        <f>PONew!I47-'PO2020'!I47+J47</f>
        <v>0</v>
      </c>
      <c r="J47" s="58">
        <f>PONew!J47-'PO2020'!J47</f>
        <v>0</v>
      </c>
      <c r="K47" s="58">
        <f>PONew!K47-'PO2020'!K47</f>
        <v>0</v>
      </c>
      <c r="L47" s="58">
        <f>PONew!L47-'PO2020'!L47</f>
        <v>0</v>
      </c>
      <c r="M47" s="58">
        <f>PONew!M47-'PO2020'!M47</f>
        <v>0</v>
      </c>
      <c r="N47" s="58">
        <f>PONew!N47-'PO2020'!N47</f>
        <v>0</v>
      </c>
      <c r="O47" s="58">
        <f>PONew!O47-'PO2020'!O47</f>
        <v>-1</v>
      </c>
      <c r="P47" s="58">
        <f>PONew!P47-'PO2020'!P47</f>
        <v>0</v>
      </c>
      <c r="Q47" s="58">
        <f>PONew!Q47-'PO2020'!Q47</f>
        <v>0</v>
      </c>
      <c r="R47" s="58">
        <f>PONew!R47-'PO2020'!R47</f>
        <v>0</v>
      </c>
      <c r="S47" s="58">
        <f>PONew!S47-'PO2020'!S47</f>
        <v>-1</v>
      </c>
      <c r="T47" s="58">
        <f>PONew!T47-'PO2020'!T47</f>
        <v>1</v>
      </c>
      <c r="U47" s="58">
        <f>PONew!U47-'PO2020'!U47</f>
        <v>0</v>
      </c>
      <c r="V47" s="58">
        <f>PONew!V47-'PO2020'!V47</f>
        <v>-1</v>
      </c>
      <c r="W47" s="60">
        <f t="shared" si="4"/>
        <v>0</v>
      </c>
      <c r="X47" s="60">
        <f t="shared" si="11"/>
        <v>-1</v>
      </c>
      <c r="Y47" s="60">
        <f t="shared" si="12"/>
        <v>-1</v>
      </c>
      <c r="Z47" s="70">
        <f t="shared" si="3"/>
        <v>0</v>
      </c>
    </row>
    <row r="48" spans="1:26" x14ac:dyDescent="0.2">
      <c r="A48" s="79">
        <v>47</v>
      </c>
      <c r="B48" s="63" t="s">
        <v>52</v>
      </c>
      <c r="C48" s="64" t="s">
        <v>65</v>
      </c>
      <c r="D48" s="60">
        <f>PONew!D48-'PO2020'!D48</f>
        <v>4</v>
      </c>
      <c r="E48" s="58">
        <f>PONew!E48-'PO2020'!E48</f>
        <v>0</v>
      </c>
      <c r="F48" s="58">
        <f>PONew!F48-'PO2020'!F48</f>
        <v>2</v>
      </c>
      <c r="G48" s="58">
        <f>PONew!G48-'PO2020'!G48</f>
        <v>1</v>
      </c>
      <c r="H48" s="58">
        <f>PONew!H48-'PO2020'!H48</f>
        <v>0</v>
      </c>
      <c r="I48" s="58">
        <f>PONew!I48-'PO2020'!I48+J48</f>
        <v>0</v>
      </c>
      <c r="J48" s="58">
        <f>PONew!J48-'PO2020'!J48</f>
        <v>0</v>
      </c>
      <c r="K48" s="58">
        <f>PONew!K48-'PO2020'!K48</f>
        <v>0</v>
      </c>
      <c r="L48" s="58">
        <f>PONew!L48-'PO2020'!L48</f>
        <v>0</v>
      </c>
      <c r="M48" s="58">
        <f>PONew!M48-'PO2020'!M48</f>
        <v>0</v>
      </c>
      <c r="N48" s="58">
        <f>PONew!N48-'PO2020'!N48</f>
        <v>0</v>
      </c>
      <c r="O48" s="58">
        <f>PONew!O48-'PO2020'!O48</f>
        <v>0</v>
      </c>
      <c r="P48" s="58">
        <f>PONew!P48-'PO2020'!P48</f>
        <v>0</v>
      </c>
      <c r="Q48" s="58">
        <f>PONew!Q48-'PO2020'!Q48</f>
        <v>1</v>
      </c>
      <c r="R48" s="58">
        <f>PONew!R48-'PO2020'!R48</f>
        <v>0</v>
      </c>
      <c r="S48" s="58">
        <f>PONew!S48-'PO2020'!S48</f>
        <v>0</v>
      </c>
      <c r="T48" s="58">
        <f>PONew!T48-'PO2020'!T48</f>
        <v>0</v>
      </c>
      <c r="U48" s="58">
        <f>PONew!U48-'PO2020'!U48</f>
        <v>0</v>
      </c>
      <c r="V48" s="58">
        <f>PONew!V48-'PO2020'!V48</f>
        <v>0</v>
      </c>
      <c r="W48" s="60">
        <f t="shared" si="4"/>
        <v>3</v>
      </c>
      <c r="X48" s="60">
        <f t="shared" si="11"/>
        <v>1</v>
      </c>
      <c r="Y48" s="60">
        <f t="shared" si="12"/>
        <v>0</v>
      </c>
      <c r="Z48" s="70">
        <f t="shared" si="3"/>
        <v>0</v>
      </c>
    </row>
    <row r="49" spans="1:26" x14ac:dyDescent="0.2">
      <c r="A49" s="79">
        <v>48</v>
      </c>
      <c r="B49" s="63" t="s">
        <v>50</v>
      </c>
      <c r="C49" s="64" t="s">
        <v>66</v>
      </c>
      <c r="D49" s="60">
        <f>PONew!D49-'PO2020'!D49</f>
        <v>-1</v>
      </c>
      <c r="E49" s="58">
        <f>PONew!E49-'PO2020'!E49</f>
        <v>-1</v>
      </c>
      <c r="F49" s="58">
        <f>PONew!F49-'PO2020'!F49</f>
        <v>2</v>
      </c>
      <c r="G49" s="58">
        <f>PONew!G49-'PO2020'!G49</f>
        <v>0</v>
      </c>
      <c r="H49" s="58">
        <f>PONew!H49-'PO2020'!H49</f>
        <v>0</v>
      </c>
      <c r="I49" s="58">
        <f>PONew!I49-'PO2020'!I49+J49</f>
        <v>0</v>
      </c>
      <c r="J49" s="58">
        <f>PONew!J49-'PO2020'!J49</f>
        <v>0</v>
      </c>
      <c r="K49" s="58">
        <f>PONew!K49-'PO2020'!K49</f>
        <v>0</v>
      </c>
      <c r="L49" s="58">
        <f>PONew!L49-'PO2020'!L49</f>
        <v>0</v>
      </c>
      <c r="M49" s="58">
        <f>PONew!M49-'PO2020'!M49</f>
        <v>0</v>
      </c>
      <c r="N49" s="58">
        <f>PONew!N49-'PO2020'!N49</f>
        <v>0</v>
      </c>
      <c r="O49" s="58">
        <f>PONew!O49-'PO2020'!O49</f>
        <v>-1</v>
      </c>
      <c r="P49" s="58">
        <f>PONew!P49-'PO2020'!P49</f>
        <v>0</v>
      </c>
      <c r="Q49" s="58">
        <f>PONew!Q49-'PO2020'!Q49</f>
        <v>1</v>
      </c>
      <c r="R49" s="58">
        <f>PONew!R49-'PO2020'!R49</f>
        <v>0</v>
      </c>
      <c r="S49" s="58">
        <f>PONew!S49-'PO2020'!S49</f>
        <v>-1</v>
      </c>
      <c r="T49" s="58">
        <f>PONew!T49-'PO2020'!T49</f>
        <v>-1</v>
      </c>
      <c r="U49" s="58">
        <f>PONew!U49-'PO2020'!U49</f>
        <v>0</v>
      </c>
      <c r="V49" s="58">
        <f>PONew!V49-'PO2020'!V49</f>
        <v>0</v>
      </c>
      <c r="W49" s="60">
        <f t="shared" si="4"/>
        <v>1</v>
      </c>
      <c r="X49" s="60">
        <f t="shared" si="11"/>
        <v>-2</v>
      </c>
      <c r="Y49" s="60">
        <f t="shared" si="12"/>
        <v>0</v>
      </c>
      <c r="Z49" s="70">
        <f t="shared" si="3"/>
        <v>0</v>
      </c>
    </row>
    <row r="50" spans="1:26" x14ac:dyDescent="0.2">
      <c r="A50" s="79">
        <v>49</v>
      </c>
      <c r="B50" s="63" t="s">
        <v>52</v>
      </c>
      <c r="C50" s="64" t="s">
        <v>67</v>
      </c>
      <c r="D50" s="60">
        <f>PONew!D50-'PO2020'!D50</f>
        <v>15</v>
      </c>
      <c r="E50" s="58">
        <f>PONew!E50-'PO2020'!E50</f>
        <v>-1</v>
      </c>
      <c r="F50" s="58">
        <f>PONew!F50-'PO2020'!F50</f>
        <v>11</v>
      </c>
      <c r="G50" s="58">
        <f>PONew!G50-'PO2020'!G50</f>
        <v>2</v>
      </c>
      <c r="H50" s="58">
        <f>PONew!H50-'PO2020'!H50</f>
        <v>0</v>
      </c>
      <c r="I50" s="58">
        <f>PONew!I50-'PO2020'!I50+J50</f>
        <v>1</v>
      </c>
      <c r="J50" s="58">
        <f>PONew!J50-'PO2020'!J50</f>
        <v>0</v>
      </c>
      <c r="K50" s="58">
        <f>PONew!K50-'PO2020'!K50</f>
        <v>0</v>
      </c>
      <c r="L50" s="58">
        <f>PONew!L50-'PO2020'!L50</f>
        <v>0</v>
      </c>
      <c r="M50" s="58">
        <f>PONew!M50-'PO2020'!M50</f>
        <v>0</v>
      </c>
      <c r="N50" s="58">
        <f>PONew!N50-'PO2020'!N50</f>
        <v>0</v>
      </c>
      <c r="O50" s="58">
        <f>PONew!O50-'PO2020'!O50</f>
        <v>0</v>
      </c>
      <c r="P50" s="58">
        <f>PONew!P50-'PO2020'!P50</f>
        <v>0</v>
      </c>
      <c r="Q50" s="58">
        <f>PONew!Q50-'PO2020'!Q50</f>
        <v>2</v>
      </c>
      <c r="R50" s="58">
        <f>PONew!R50-'PO2020'!R50</f>
        <v>0</v>
      </c>
      <c r="S50" s="58">
        <f>PONew!S50-'PO2020'!S50</f>
        <v>0</v>
      </c>
      <c r="T50" s="58">
        <f>PONew!T50-'PO2020'!T50</f>
        <v>0</v>
      </c>
      <c r="U50" s="58">
        <f>PONew!U50-'PO2020'!U50</f>
        <v>0</v>
      </c>
      <c r="V50" s="58">
        <f>PONew!V50-'PO2020'!V50</f>
        <v>0</v>
      </c>
      <c r="W50" s="60">
        <f t="shared" si="4"/>
        <v>13</v>
      </c>
      <c r="X50" s="60">
        <f t="shared" si="11"/>
        <v>2</v>
      </c>
      <c r="Y50" s="60">
        <f t="shared" si="12"/>
        <v>0</v>
      </c>
      <c r="Z50" s="70">
        <f t="shared" si="3"/>
        <v>0</v>
      </c>
    </row>
    <row r="51" spans="1:26" x14ac:dyDescent="0.2">
      <c r="A51" s="79">
        <v>50</v>
      </c>
      <c r="B51" s="63" t="s">
        <v>52</v>
      </c>
      <c r="C51" s="64" t="s">
        <v>35</v>
      </c>
      <c r="D51" s="60">
        <f>PONew!D51-'PO2020'!D51</f>
        <v>12</v>
      </c>
      <c r="E51" s="58">
        <f>PONew!E51-'PO2020'!E51</f>
        <v>-1</v>
      </c>
      <c r="F51" s="58">
        <f>PONew!F51-'PO2020'!F51</f>
        <v>6</v>
      </c>
      <c r="G51" s="58">
        <f>PONew!G51-'PO2020'!G51</f>
        <v>2</v>
      </c>
      <c r="H51" s="58">
        <f>PONew!H51-'PO2020'!H51</f>
        <v>0</v>
      </c>
      <c r="I51" s="58">
        <f>PONew!I51-'PO2020'!I51+J51</f>
        <v>1</v>
      </c>
      <c r="J51" s="58">
        <f>PONew!J51-'PO2020'!J51</f>
        <v>0</v>
      </c>
      <c r="K51" s="58">
        <f>PONew!K51-'PO2020'!K51</f>
        <v>0</v>
      </c>
      <c r="L51" s="58">
        <f>PONew!L51-'PO2020'!L51</f>
        <v>0</v>
      </c>
      <c r="M51" s="58">
        <f>PONew!M51-'PO2020'!M51</f>
        <v>0</v>
      </c>
      <c r="N51" s="58">
        <f>PONew!N51-'PO2020'!N51</f>
        <v>0</v>
      </c>
      <c r="O51" s="58">
        <f>PONew!O51-'PO2020'!O51</f>
        <v>1</v>
      </c>
      <c r="P51" s="58">
        <f>PONew!P51-'PO2020'!P51</f>
        <v>0</v>
      </c>
      <c r="Q51" s="58">
        <f>PONew!Q51-'PO2020'!Q51</f>
        <v>2</v>
      </c>
      <c r="R51" s="58">
        <f>PONew!R51-'PO2020'!R51</f>
        <v>0</v>
      </c>
      <c r="S51" s="58">
        <f>PONew!S51-'PO2020'!S51</f>
        <v>0</v>
      </c>
      <c r="T51" s="58">
        <f>PONew!T51-'PO2020'!T51</f>
        <v>1</v>
      </c>
      <c r="U51" s="58">
        <f>PONew!U51-'PO2020'!U51</f>
        <v>0</v>
      </c>
      <c r="V51" s="58">
        <f>PONew!V51-'PO2020'!V51</f>
        <v>0</v>
      </c>
      <c r="W51" s="60">
        <f t="shared" si="4"/>
        <v>8</v>
      </c>
      <c r="X51" s="60">
        <f t="shared" si="11"/>
        <v>4</v>
      </c>
      <c r="Y51" s="60">
        <f t="shared" si="12"/>
        <v>0</v>
      </c>
      <c r="Z51" s="70">
        <f t="shared" si="3"/>
        <v>0</v>
      </c>
    </row>
    <row r="52" spans="1:26" x14ac:dyDescent="0.2">
      <c r="A52" s="79">
        <v>51</v>
      </c>
      <c r="B52" s="63" t="s">
        <v>57</v>
      </c>
      <c r="C52" s="64" t="s">
        <v>68</v>
      </c>
      <c r="D52" s="60">
        <f>PONew!D52-'PO2020'!D52</f>
        <v>8</v>
      </c>
      <c r="E52" s="58">
        <f>PONew!E52-'PO2020'!E52</f>
        <v>-1</v>
      </c>
      <c r="F52" s="58">
        <f>PONew!F52-'PO2020'!F52</f>
        <v>3</v>
      </c>
      <c r="G52" s="58">
        <f>PONew!G52-'PO2020'!G52</f>
        <v>2</v>
      </c>
      <c r="H52" s="58">
        <f>PONew!H52-'PO2020'!H52</f>
        <v>0</v>
      </c>
      <c r="I52" s="58">
        <f>PONew!I52-'PO2020'!I52+J52</f>
        <v>1</v>
      </c>
      <c r="J52" s="58">
        <f>PONew!J52-'PO2020'!J52</f>
        <v>0</v>
      </c>
      <c r="K52" s="58">
        <f>PONew!K52-'PO2020'!K52</f>
        <v>0</v>
      </c>
      <c r="L52" s="58">
        <f>PONew!L52-'PO2020'!L52</f>
        <v>0</v>
      </c>
      <c r="M52" s="58">
        <f>PONew!M52-'PO2020'!M52</f>
        <v>0</v>
      </c>
      <c r="N52" s="58">
        <f>PONew!N52-'PO2020'!N52</f>
        <v>0</v>
      </c>
      <c r="O52" s="58">
        <f>PONew!O52-'PO2020'!O52</f>
        <v>1</v>
      </c>
      <c r="P52" s="58">
        <f>PONew!P52-'PO2020'!P52</f>
        <v>0</v>
      </c>
      <c r="Q52" s="58">
        <f>PONew!Q52-'PO2020'!Q52</f>
        <v>2</v>
      </c>
      <c r="R52" s="58">
        <f>PONew!R52-'PO2020'!R52</f>
        <v>0</v>
      </c>
      <c r="S52" s="58">
        <f>PONew!S52-'PO2020'!S52</f>
        <v>0</v>
      </c>
      <c r="T52" s="58">
        <f>PONew!T52-'PO2020'!T52</f>
        <v>0</v>
      </c>
      <c r="U52" s="58">
        <f>PONew!U52-'PO2020'!U52</f>
        <v>0</v>
      </c>
      <c r="V52" s="58">
        <f>PONew!V52-'PO2020'!V52</f>
        <v>0</v>
      </c>
      <c r="W52" s="60">
        <f t="shared" si="4"/>
        <v>5</v>
      </c>
      <c r="X52" s="60">
        <f t="shared" si="11"/>
        <v>3</v>
      </c>
      <c r="Y52" s="60">
        <f t="shared" si="12"/>
        <v>0</v>
      </c>
      <c r="Z52" s="70">
        <f t="shared" si="3"/>
        <v>0</v>
      </c>
    </row>
    <row r="53" spans="1:26" x14ac:dyDescent="0.2">
      <c r="A53" s="79">
        <v>52</v>
      </c>
      <c r="B53" s="63" t="s">
        <v>52</v>
      </c>
      <c r="C53" s="64" t="s">
        <v>69</v>
      </c>
      <c r="D53" s="60">
        <f>PONew!D53-'PO2020'!D53</f>
        <v>0</v>
      </c>
      <c r="E53" s="58">
        <f>PONew!E53-'PO2020'!E53</f>
        <v>-1</v>
      </c>
      <c r="F53" s="58">
        <f>PONew!F53-'PO2020'!F53</f>
        <v>2</v>
      </c>
      <c r="G53" s="58">
        <f>PONew!G53-'PO2020'!G53</f>
        <v>0</v>
      </c>
      <c r="H53" s="58">
        <f>PONew!H53-'PO2020'!H53</f>
        <v>0</v>
      </c>
      <c r="I53" s="58">
        <f>PONew!I53-'PO2020'!I53+J53</f>
        <v>0</v>
      </c>
      <c r="J53" s="58">
        <f>PONew!J53-'PO2020'!J53</f>
        <v>0</v>
      </c>
      <c r="K53" s="58">
        <f>PONew!K53-'PO2020'!K53</f>
        <v>0</v>
      </c>
      <c r="L53" s="58">
        <f>PONew!L53-'PO2020'!L53</f>
        <v>0</v>
      </c>
      <c r="M53" s="58">
        <f>PONew!M53-'PO2020'!M53</f>
        <v>0</v>
      </c>
      <c r="N53" s="58">
        <f>PONew!N53-'PO2020'!N53</f>
        <v>0</v>
      </c>
      <c r="O53" s="58">
        <f>PONew!O53-'PO2020'!O53</f>
        <v>0</v>
      </c>
      <c r="P53" s="58">
        <f>PONew!P53-'PO2020'!P53</f>
        <v>0</v>
      </c>
      <c r="Q53" s="58">
        <f>PONew!Q53-'PO2020'!Q53</f>
        <v>1</v>
      </c>
      <c r="R53" s="58">
        <f>PONew!R53-'PO2020'!R53</f>
        <v>0</v>
      </c>
      <c r="S53" s="58">
        <f>PONew!S53-'PO2020'!S53</f>
        <v>-1</v>
      </c>
      <c r="T53" s="58">
        <f>PONew!T53-'PO2020'!T53</f>
        <v>0</v>
      </c>
      <c r="U53" s="58">
        <f>PONew!U53-'PO2020'!U53</f>
        <v>0</v>
      </c>
      <c r="V53" s="58">
        <f>PONew!V53-'PO2020'!V53</f>
        <v>-1</v>
      </c>
      <c r="W53" s="60">
        <f t="shared" si="4"/>
        <v>1</v>
      </c>
      <c r="X53" s="60">
        <f t="shared" si="11"/>
        <v>0</v>
      </c>
      <c r="Y53" s="60">
        <f t="shared" si="12"/>
        <v>-1</v>
      </c>
      <c r="Z53" s="70">
        <f t="shared" si="3"/>
        <v>0</v>
      </c>
    </row>
    <row r="54" spans="1:26" x14ac:dyDescent="0.2">
      <c r="A54" s="79">
        <v>53</v>
      </c>
      <c r="B54" s="63" t="s">
        <v>52</v>
      </c>
      <c r="C54" s="64" t="s">
        <v>70</v>
      </c>
      <c r="D54" s="60">
        <f>PONew!D54-'PO2020'!D54</f>
        <v>1</v>
      </c>
      <c r="E54" s="58">
        <f>PONew!E54-'PO2020'!E54</f>
        <v>-1</v>
      </c>
      <c r="F54" s="58">
        <f>PONew!F54-'PO2020'!F54</f>
        <v>2</v>
      </c>
      <c r="G54" s="58">
        <f>PONew!G54-'PO2020'!G54</f>
        <v>0</v>
      </c>
      <c r="H54" s="58">
        <f>PONew!H54-'PO2020'!H54</f>
        <v>0</v>
      </c>
      <c r="I54" s="58">
        <f>PONew!I54-'PO2020'!I54+J54</f>
        <v>0</v>
      </c>
      <c r="J54" s="58">
        <f>PONew!J54-'PO2020'!J54</f>
        <v>0</v>
      </c>
      <c r="K54" s="58">
        <f>PONew!K54-'PO2020'!K54</f>
        <v>0</v>
      </c>
      <c r="L54" s="58">
        <f>PONew!L54-'PO2020'!L54</f>
        <v>0</v>
      </c>
      <c r="M54" s="58">
        <f>PONew!M54-'PO2020'!M54</f>
        <v>0</v>
      </c>
      <c r="N54" s="58">
        <f>PONew!N54-'PO2020'!N54</f>
        <v>0</v>
      </c>
      <c r="O54" s="58">
        <f>PONew!O54-'PO2020'!O54</f>
        <v>0</v>
      </c>
      <c r="P54" s="58">
        <f>PONew!P54-'PO2020'!P54</f>
        <v>0</v>
      </c>
      <c r="Q54" s="58">
        <f>PONew!Q54-'PO2020'!Q54</f>
        <v>0</v>
      </c>
      <c r="R54" s="58">
        <f>PONew!R54-'PO2020'!R54</f>
        <v>0</v>
      </c>
      <c r="S54" s="58">
        <f>PONew!S54-'PO2020'!S54</f>
        <v>0</v>
      </c>
      <c r="T54" s="58">
        <f>PONew!T54-'PO2020'!T54</f>
        <v>0</v>
      </c>
      <c r="U54" s="58">
        <f>PONew!U54-'PO2020'!U54</f>
        <v>0</v>
      </c>
      <c r="V54" s="58">
        <f>PONew!V54-'PO2020'!V54</f>
        <v>0</v>
      </c>
      <c r="W54" s="60">
        <f t="shared" si="4"/>
        <v>1</v>
      </c>
      <c r="X54" s="60">
        <f t="shared" si="11"/>
        <v>0</v>
      </c>
      <c r="Y54" s="60">
        <f t="shared" si="12"/>
        <v>0</v>
      </c>
      <c r="Z54" s="70">
        <f t="shared" si="3"/>
        <v>0</v>
      </c>
    </row>
    <row r="55" spans="1:26" x14ac:dyDescent="0.2">
      <c r="A55" s="79">
        <v>54</v>
      </c>
      <c r="B55" s="63" t="s">
        <v>71</v>
      </c>
      <c r="C55" s="64" t="s">
        <v>72</v>
      </c>
      <c r="D55" s="60">
        <f>PONew!D55-'PO2020'!D55</f>
        <v>2</v>
      </c>
      <c r="E55" s="58">
        <f>PONew!E55-'PO2020'!E55</f>
        <v>0</v>
      </c>
      <c r="F55" s="58">
        <f>PONew!F55-'PO2020'!F55</f>
        <v>4</v>
      </c>
      <c r="G55" s="58">
        <f>PONew!G55-'PO2020'!G55</f>
        <v>0</v>
      </c>
      <c r="H55" s="58">
        <f>PONew!H55-'PO2020'!H55</f>
        <v>0</v>
      </c>
      <c r="I55" s="58">
        <f>PONew!I55-'PO2020'!I55+J55</f>
        <v>0</v>
      </c>
      <c r="J55" s="58">
        <f>PONew!J55-'PO2020'!J55</f>
        <v>0</v>
      </c>
      <c r="K55" s="58">
        <f>PONew!K55-'PO2020'!K55</f>
        <v>0</v>
      </c>
      <c r="L55" s="58">
        <f>PONew!L55-'PO2020'!L55</f>
        <v>0</v>
      </c>
      <c r="M55" s="58">
        <f>PONew!M55-'PO2020'!M55</f>
        <v>0</v>
      </c>
      <c r="N55" s="58">
        <f>PONew!N55-'PO2020'!N55</f>
        <v>0</v>
      </c>
      <c r="O55" s="58">
        <f>PONew!O55-'PO2020'!O55</f>
        <v>-1</v>
      </c>
      <c r="P55" s="58">
        <f>PONew!P55-'PO2020'!P55</f>
        <v>0</v>
      </c>
      <c r="Q55" s="58">
        <f>PONew!Q55-'PO2020'!Q55</f>
        <v>0</v>
      </c>
      <c r="R55" s="58">
        <f>PONew!R55-'PO2020'!R55</f>
        <v>0</v>
      </c>
      <c r="S55" s="58">
        <f>PONew!S55-'PO2020'!S55</f>
        <v>0</v>
      </c>
      <c r="T55" s="58">
        <f>PONew!T55-'PO2020'!T55</f>
        <v>0</v>
      </c>
      <c r="U55" s="58">
        <f>PONew!U55-'PO2020'!U55</f>
        <v>0</v>
      </c>
      <c r="V55" s="58">
        <f>PONew!V55-'PO2020'!V55</f>
        <v>-1</v>
      </c>
      <c r="W55" s="60">
        <f t="shared" si="4"/>
        <v>4</v>
      </c>
      <c r="X55" s="60">
        <f t="shared" si="11"/>
        <v>-1</v>
      </c>
      <c r="Y55" s="60">
        <f t="shared" si="12"/>
        <v>-1</v>
      </c>
      <c r="Z55" s="70">
        <f t="shared" si="3"/>
        <v>0</v>
      </c>
    </row>
    <row r="56" spans="1:26" x14ac:dyDescent="0.2">
      <c r="A56" s="79">
        <v>55</v>
      </c>
      <c r="B56" s="63" t="s">
        <v>52</v>
      </c>
      <c r="C56" s="64" t="s">
        <v>73</v>
      </c>
      <c r="D56" s="60">
        <f>PONew!D56-'PO2020'!D56</f>
        <v>9</v>
      </c>
      <c r="E56" s="58">
        <f>PONew!E56-'PO2020'!E56</f>
        <v>-1</v>
      </c>
      <c r="F56" s="58">
        <f>PONew!F56-'PO2020'!F56</f>
        <v>4</v>
      </c>
      <c r="G56" s="58">
        <f>PONew!G56-'PO2020'!G56</f>
        <v>2</v>
      </c>
      <c r="H56" s="58">
        <f>PONew!H56-'PO2020'!H56</f>
        <v>0</v>
      </c>
      <c r="I56" s="58">
        <f>PONew!I56-'PO2020'!I56+J56</f>
        <v>1</v>
      </c>
      <c r="J56" s="58">
        <f>PONew!J56-'PO2020'!J56</f>
        <v>0</v>
      </c>
      <c r="K56" s="58">
        <f>PONew!K56-'PO2020'!K56</f>
        <v>0</v>
      </c>
      <c r="L56" s="58">
        <f>PONew!L56-'PO2020'!L56</f>
        <v>0</v>
      </c>
      <c r="M56" s="58">
        <f>PONew!M56-'PO2020'!M56</f>
        <v>0</v>
      </c>
      <c r="N56" s="58">
        <f>PONew!N56-'PO2020'!N56</f>
        <v>0</v>
      </c>
      <c r="O56" s="58">
        <f>PONew!O56-'PO2020'!O56</f>
        <v>2</v>
      </c>
      <c r="P56" s="58">
        <f>PONew!P56-'PO2020'!P56</f>
        <v>0</v>
      </c>
      <c r="Q56" s="58">
        <f>PONew!Q56-'PO2020'!Q56</f>
        <v>1</v>
      </c>
      <c r="R56" s="58">
        <f>PONew!R56-'PO2020'!R56</f>
        <v>0</v>
      </c>
      <c r="S56" s="58">
        <f>PONew!S56-'PO2020'!S56</f>
        <v>0</v>
      </c>
      <c r="T56" s="58">
        <f>PONew!T56-'PO2020'!T56</f>
        <v>0</v>
      </c>
      <c r="U56" s="58">
        <f>PONew!U56-'PO2020'!U56</f>
        <v>0</v>
      </c>
      <c r="V56" s="58">
        <f>PONew!V56-'PO2020'!V56</f>
        <v>0</v>
      </c>
      <c r="W56" s="60">
        <f t="shared" si="4"/>
        <v>6</v>
      </c>
      <c r="X56" s="60">
        <f t="shared" si="11"/>
        <v>3</v>
      </c>
      <c r="Y56" s="60">
        <f t="shared" si="12"/>
        <v>0</v>
      </c>
      <c r="Z56" s="70">
        <f t="shared" si="3"/>
        <v>0</v>
      </c>
    </row>
    <row r="57" spans="1:26" x14ac:dyDescent="0.2">
      <c r="A57" s="79">
        <v>56</v>
      </c>
      <c r="B57" s="63" t="s">
        <v>52</v>
      </c>
      <c r="C57" s="64" t="s">
        <v>74</v>
      </c>
      <c r="D57" s="60">
        <f>PONew!D57-'PO2020'!D57</f>
        <v>1</v>
      </c>
      <c r="E57" s="58">
        <f>PONew!E57-'PO2020'!E57</f>
        <v>-1</v>
      </c>
      <c r="F57" s="58">
        <f>PONew!F57-'PO2020'!F57</f>
        <v>1</v>
      </c>
      <c r="G57" s="58">
        <f>PONew!G57-'PO2020'!G57</f>
        <v>1</v>
      </c>
      <c r="H57" s="58">
        <f>PONew!H57-'PO2020'!H57</f>
        <v>0</v>
      </c>
      <c r="I57" s="58">
        <f>PONew!I57-'PO2020'!I57+J57</f>
        <v>0</v>
      </c>
      <c r="J57" s="58">
        <f>PONew!J57-'PO2020'!J57</f>
        <v>0</v>
      </c>
      <c r="K57" s="58">
        <f>PONew!K57-'PO2020'!K57</f>
        <v>0</v>
      </c>
      <c r="L57" s="58">
        <f>PONew!L57-'PO2020'!L57</f>
        <v>0</v>
      </c>
      <c r="M57" s="58">
        <f>PONew!M57-'PO2020'!M57</f>
        <v>0</v>
      </c>
      <c r="N57" s="58">
        <f>PONew!N57-'PO2020'!N57</f>
        <v>0</v>
      </c>
      <c r="O57" s="58">
        <f>PONew!O57-'PO2020'!O57</f>
        <v>0</v>
      </c>
      <c r="P57" s="58">
        <f>PONew!P57-'PO2020'!P57</f>
        <v>0</v>
      </c>
      <c r="Q57" s="58">
        <f>PONew!Q57-'PO2020'!Q57</f>
        <v>0</v>
      </c>
      <c r="R57" s="58">
        <f>PONew!R57-'PO2020'!R57</f>
        <v>0</v>
      </c>
      <c r="S57" s="58">
        <f>PONew!S57-'PO2020'!S57</f>
        <v>0</v>
      </c>
      <c r="T57" s="58">
        <f>PONew!T57-'PO2020'!T57</f>
        <v>0</v>
      </c>
      <c r="U57" s="58">
        <f>PONew!U57-'PO2020'!U57</f>
        <v>0</v>
      </c>
      <c r="V57" s="58">
        <f>PONew!V57-'PO2020'!V57</f>
        <v>0</v>
      </c>
      <c r="W57" s="60">
        <f t="shared" si="4"/>
        <v>1</v>
      </c>
      <c r="X57" s="60">
        <f t="shared" si="11"/>
        <v>0</v>
      </c>
      <c r="Y57" s="60">
        <f t="shared" si="12"/>
        <v>0</v>
      </c>
      <c r="Z57" s="70">
        <f t="shared" si="3"/>
        <v>0</v>
      </c>
    </row>
    <row r="58" spans="1:26" ht="25.5" x14ac:dyDescent="0.2">
      <c r="A58" s="79">
        <v>57</v>
      </c>
      <c r="B58" s="63" t="s">
        <v>75</v>
      </c>
      <c r="C58" s="64" t="s">
        <v>76</v>
      </c>
      <c r="D58" s="60">
        <f>PONew!D58-'PO2020'!D58</f>
        <v>1</v>
      </c>
      <c r="E58" s="58">
        <f>PONew!E58-'PO2020'!E58</f>
        <v>-1</v>
      </c>
      <c r="F58" s="58">
        <f>PONew!F58-'PO2020'!F58</f>
        <v>2</v>
      </c>
      <c r="G58" s="58">
        <f>PONew!G58-'PO2020'!G58</f>
        <v>2</v>
      </c>
      <c r="H58" s="58">
        <f>PONew!H58-'PO2020'!H58</f>
        <v>0</v>
      </c>
      <c r="I58" s="58">
        <f>PONew!I58-'PO2020'!I58+J58</f>
        <v>0</v>
      </c>
      <c r="J58" s="58">
        <f>PONew!J58-'PO2020'!J58</f>
        <v>0</v>
      </c>
      <c r="K58" s="58">
        <f>PONew!K58-'PO2020'!K58</f>
        <v>0</v>
      </c>
      <c r="L58" s="58">
        <f>PONew!L58-'PO2020'!L58</f>
        <v>0</v>
      </c>
      <c r="M58" s="58">
        <f>PONew!M58-'PO2020'!M58</f>
        <v>0</v>
      </c>
      <c r="N58" s="58">
        <f>PONew!N58-'PO2020'!N58</f>
        <v>0</v>
      </c>
      <c r="O58" s="58">
        <f>PONew!O58-'PO2020'!O58</f>
        <v>-2</v>
      </c>
      <c r="P58" s="58">
        <f>PONew!P58-'PO2020'!P58</f>
        <v>0</v>
      </c>
      <c r="Q58" s="58">
        <f>PONew!Q58-'PO2020'!Q58</f>
        <v>0</v>
      </c>
      <c r="R58" s="58">
        <f>PONew!R58-'PO2020'!R58</f>
        <v>0</v>
      </c>
      <c r="S58" s="58">
        <f>PONew!S58-'PO2020'!S58</f>
        <v>0</v>
      </c>
      <c r="T58" s="58">
        <f>PONew!T58-'PO2020'!T58</f>
        <v>0</v>
      </c>
      <c r="U58" s="58">
        <f>PONew!U58-'PO2020'!U58</f>
        <v>0</v>
      </c>
      <c r="V58" s="58">
        <f>PONew!V58-'PO2020'!V58</f>
        <v>0</v>
      </c>
      <c r="W58" s="60">
        <f t="shared" si="4"/>
        <v>3</v>
      </c>
      <c r="X58" s="60">
        <f t="shared" si="11"/>
        <v>-2</v>
      </c>
      <c r="Y58" s="60">
        <f t="shared" si="12"/>
        <v>0</v>
      </c>
      <c r="Z58" s="70">
        <f t="shared" si="3"/>
        <v>0</v>
      </c>
    </row>
    <row r="59" spans="1:26" x14ac:dyDescent="0.2">
      <c r="A59" s="79">
        <v>58</v>
      </c>
      <c r="B59" s="63" t="s">
        <v>52</v>
      </c>
      <c r="C59" s="64" t="s">
        <v>77</v>
      </c>
      <c r="D59" s="60">
        <f>PONew!D59-'PO2020'!D59</f>
        <v>-2</v>
      </c>
      <c r="E59" s="58">
        <f>PONew!E59-'PO2020'!E59</f>
        <v>-1</v>
      </c>
      <c r="F59" s="58">
        <f>PONew!F59-'PO2020'!F59</f>
        <v>0</v>
      </c>
      <c r="G59" s="58">
        <f>PONew!G59-'PO2020'!G59</f>
        <v>0</v>
      </c>
      <c r="H59" s="58">
        <f>PONew!H59-'PO2020'!H59</f>
        <v>0</v>
      </c>
      <c r="I59" s="58">
        <f>PONew!I59-'PO2020'!I59+J59</f>
        <v>0</v>
      </c>
      <c r="J59" s="58">
        <f>PONew!J59-'PO2020'!J59</f>
        <v>0</v>
      </c>
      <c r="K59" s="58">
        <f>PONew!K59-'PO2020'!K59</f>
        <v>0</v>
      </c>
      <c r="L59" s="58">
        <f>PONew!L59-'PO2020'!L59</f>
        <v>0</v>
      </c>
      <c r="M59" s="58">
        <f>PONew!M59-'PO2020'!M59</f>
        <v>0</v>
      </c>
      <c r="N59" s="58">
        <f>PONew!N59-'PO2020'!N59</f>
        <v>0</v>
      </c>
      <c r="O59" s="58">
        <f>PONew!O59-'PO2020'!O59</f>
        <v>0</v>
      </c>
      <c r="P59" s="58">
        <f>PONew!P59-'PO2020'!P59</f>
        <v>0</v>
      </c>
      <c r="Q59" s="58">
        <f>PONew!Q59-'PO2020'!Q59</f>
        <v>0</v>
      </c>
      <c r="R59" s="58">
        <f>PONew!R59-'PO2020'!R59</f>
        <v>0</v>
      </c>
      <c r="S59" s="58">
        <f>PONew!S59-'PO2020'!S59</f>
        <v>0</v>
      </c>
      <c r="T59" s="58">
        <f>PONew!T59-'PO2020'!T59</f>
        <v>0</v>
      </c>
      <c r="U59" s="58">
        <f>PONew!U59-'PO2020'!U59</f>
        <v>0</v>
      </c>
      <c r="V59" s="58">
        <f>PONew!V59-'PO2020'!V59</f>
        <v>-1</v>
      </c>
      <c r="W59" s="60">
        <f t="shared" si="4"/>
        <v>-1</v>
      </c>
      <c r="X59" s="60">
        <f t="shared" si="11"/>
        <v>0</v>
      </c>
      <c r="Y59" s="60">
        <f t="shared" si="12"/>
        <v>-1</v>
      </c>
      <c r="Z59" s="70">
        <f t="shared" si="3"/>
        <v>0</v>
      </c>
    </row>
    <row r="60" spans="1:26" x14ac:dyDescent="0.2">
      <c r="A60" s="79">
        <v>59</v>
      </c>
      <c r="B60" s="63" t="s">
        <v>52</v>
      </c>
      <c r="C60" s="64" t="s">
        <v>28</v>
      </c>
      <c r="D60" s="60">
        <f>PONew!D60-'PO2020'!D60</f>
        <v>6</v>
      </c>
      <c r="E60" s="58">
        <f>PONew!E60-'PO2020'!E60</f>
        <v>0</v>
      </c>
      <c r="F60" s="58">
        <f>PONew!F60-'PO2020'!F60</f>
        <v>4</v>
      </c>
      <c r="G60" s="58">
        <f>PONew!G60-'PO2020'!G60</f>
        <v>1</v>
      </c>
      <c r="H60" s="58">
        <f>PONew!H60-'PO2020'!H60</f>
        <v>0</v>
      </c>
      <c r="I60" s="58">
        <f>PONew!I60-'PO2020'!I60+J60</f>
        <v>0</v>
      </c>
      <c r="J60" s="58">
        <f>PONew!J60-'PO2020'!J60</f>
        <v>0</v>
      </c>
      <c r="K60" s="58">
        <f>PONew!K60-'PO2020'!K60</f>
        <v>0</v>
      </c>
      <c r="L60" s="58">
        <f>PONew!L60-'PO2020'!L60</f>
        <v>0</v>
      </c>
      <c r="M60" s="58">
        <f>PONew!M60-'PO2020'!M60</f>
        <v>0</v>
      </c>
      <c r="N60" s="58">
        <f>PONew!N60-'PO2020'!N60</f>
        <v>0</v>
      </c>
      <c r="O60" s="58">
        <f>PONew!O60-'PO2020'!O60</f>
        <v>0</v>
      </c>
      <c r="P60" s="58">
        <f>PONew!P60-'PO2020'!P60</f>
        <v>0</v>
      </c>
      <c r="Q60" s="58">
        <f>PONew!Q60-'PO2020'!Q60</f>
        <v>1</v>
      </c>
      <c r="R60" s="58">
        <f>PONew!R60-'PO2020'!R60</f>
        <v>0</v>
      </c>
      <c r="S60" s="58">
        <f>PONew!S60-'PO2020'!S60</f>
        <v>0</v>
      </c>
      <c r="T60" s="58">
        <f>PONew!T60-'PO2020'!T60</f>
        <v>1</v>
      </c>
      <c r="U60" s="58">
        <f>PONew!U60-'PO2020'!U60</f>
        <v>0</v>
      </c>
      <c r="V60" s="58">
        <f>PONew!V60-'PO2020'!V60</f>
        <v>-1</v>
      </c>
      <c r="W60" s="60">
        <f t="shared" si="4"/>
        <v>5</v>
      </c>
      <c r="X60" s="60">
        <f t="shared" si="11"/>
        <v>2</v>
      </c>
      <c r="Y60" s="60">
        <f t="shared" si="12"/>
        <v>-1</v>
      </c>
      <c r="Z60" s="70">
        <f t="shared" si="3"/>
        <v>0</v>
      </c>
    </row>
    <row r="61" spans="1:26" x14ac:dyDescent="0.2">
      <c r="A61" s="79">
        <v>60</v>
      </c>
      <c r="B61" s="63" t="s">
        <v>50</v>
      </c>
      <c r="C61" s="64" t="s">
        <v>78</v>
      </c>
      <c r="D61" s="60">
        <f>PONew!D61-'PO2020'!D61</f>
        <v>-2</v>
      </c>
      <c r="E61" s="58">
        <f>PONew!E61-'PO2020'!E61</f>
        <v>-1</v>
      </c>
      <c r="F61" s="58">
        <f>PONew!F61-'PO2020'!F61</f>
        <v>1</v>
      </c>
      <c r="G61" s="58">
        <f>PONew!G61-'PO2020'!G61</f>
        <v>0</v>
      </c>
      <c r="H61" s="58">
        <f>PONew!H61-'PO2020'!H61</f>
        <v>-1</v>
      </c>
      <c r="I61" s="58">
        <f>PONew!I61-'PO2020'!I61+J61</f>
        <v>0</v>
      </c>
      <c r="J61" s="58">
        <f>PONew!J61-'PO2020'!J61</f>
        <v>0</v>
      </c>
      <c r="K61" s="58">
        <f>PONew!K61-'PO2020'!K61</f>
        <v>0</v>
      </c>
      <c r="L61" s="58">
        <f>PONew!L61-'PO2020'!L61</f>
        <v>0</v>
      </c>
      <c r="M61" s="58">
        <f>PONew!M61-'PO2020'!M61</f>
        <v>0</v>
      </c>
      <c r="N61" s="58">
        <f>PONew!N61-'PO2020'!N61</f>
        <v>0</v>
      </c>
      <c r="O61" s="58">
        <f>PONew!O61-'PO2020'!O61</f>
        <v>-1</v>
      </c>
      <c r="P61" s="58">
        <f>PONew!P61-'PO2020'!P61</f>
        <v>1</v>
      </c>
      <c r="Q61" s="58">
        <f>PONew!Q61-'PO2020'!Q61</f>
        <v>0</v>
      </c>
      <c r="R61" s="58">
        <f>PONew!R61-'PO2020'!R61</f>
        <v>0</v>
      </c>
      <c r="S61" s="58">
        <f>PONew!S61-'PO2020'!S61</f>
        <v>0</v>
      </c>
      <c r="T61" s="58">
        <f>PONew!T61-'PO2020'!T61</f>
        <v>0</v>
      </c>
      <c r="U61" s="58">
        <f>PONew!U61-'PO2020'!U61</f>
        <v>0</v>
      </c>
      <c r="V61" s="58">
        <f>PONew!V61-'PO2020'!V61</f>
        <v>-1</v>
      </c>
      <c r="W61" s="60">
        <f t="shared" si="4"/>
        <v>-1</v>
      </c>
      <c r="X61" s="60">
        <f t="shared" si="11"/>
        <v>0</v>
      </c>
      <c r="Y61" s="60">
        <f t="shared" si="12"/>
        <v>-1</v>
      </c>
      <c r="Z61" s="70">
        <f t="shared" si="3"/>
        <v>0</v>
      </c>
    </row>
    <row r="62" spans="1:26" x14ac:dyDescent="0.2">
      <c r="A62" s="79">
        <v>61</v>
      </c>
      <c r="B62" s="63" t="s">
        <v>52</v>
      </c>
      <c r="C62" s="64" t="s">
        <v>79</v>
      </c>
      <c r="D62" s="60">
        <f>PONew!D62-'PO2020'!D62</f>
        <v>3</v>
      </c>
      <c r="E62" s="58">
        <f>PONew!E62-'PO2020'!E62</f>
        <v>-1</v>
      </c>
      <c r="F62" s="58">
        <f>PONew!F62-'PO2020'!F62</f>
        <v>3</v>
      </c>
      <c r="G62" s="58">
        <f>PONew!G62-'PO2020'!G62</f>
        <v>0</v>
      </c>
      <c r="H62" s="58">
        <f>PONew!H62-'PO2020'!H62</f>
        <v>0</v>
      </c>
      <c r="I62" s="58">
        <f>PONew!I62-'PO2020'!I62+J62</f>
        <v>0</v>
      </c>
      <c r="J62" s="58">
        <f>PONew!J62-'PO2020'!J62</f>
        <v>0</v>
      </c>
      <c r="K62" s="58">
        <f>PONew!K62-'PO2020'!K62</f>
        <v>0</v>
      </c>
      <c r="L62" s="58">
        <f>PONew!L62-'PO2020'!L62</f>
        <v>0</v>
      </c>
      <c r="M62" s="58">
        <f>PONew!M62-'PO2020'!M62</f>
        <v>0</v>
      </c>
      <c r="N62" s="58">
        <f>PONew!N62-'PO2020'!N62</f>
        <v>0</v>
      </c>
      <c r="O62" s="58">
        <f>PONew!O62-'PO2020'!O62</f>
        <v>0</v>
      </c>
      <c r="P62" s="58">
        <f>PONew!P62-'PO2020'!P62</f>
        <v>0</v>
      </c>
      <c r="Q62" s="58">
        <f>PONew!Q62-'PO2020'!Q62</f>
        <v>1</v>
      </c>
      <c r="R62" s="58">
        <f>PONew!R62-'PO2020'!R62</f>
        <v>0</v>
      </c>
      <c r="S62" s="58">
        <f>PONew!S62-'PO2020'!S62</f>
        <v>0</v>
      </c>
      <c r="T62" s="58">
        <f>PONew!T62-'PO2020'!T62</f>
        <v>1</v>
      </c>
      <c r="U62" s="58">
        <f>PONew!U62-'PO2020'!U62</f>
        <v>0</v>
      </c>
      <c r="V62" s="58">
        <f>PONew!V62-'PO2020'!V62</f>
        <v>-1</v>
      </c>
      <c r="W62" s="60">
        <f t="shared" si="4"/>
        <v>2</v>
      </c>
      <c r="X62" s="60">
        <f t="shared" si="11"/>
        <v>2</v>
      </c>
      <c r="Y62" s="60">
        <f t="shared" si="12"/>
        <v>-1</v>
      </c>
      <c r="Z62" s="70">
        <f t="shared" si="3"/>
        <v>0</v>
      </c>
    </row>
    <row r="63" spans="1:26" x14ac:dyDescent="0.2">
      <c r="A63" s="79">
        <v>62</v>
      </c>
      <c r="B63" s="63" t="s">
        <v>52</v>
      </c>
      <c r="C63" s="64" t="s">
        <v>80</v>
      </c>
      <c r="D63" s="60">
        <f>PONew!D63-'PO2020'!D63</f>
        <v>3</v>
      </c>
      <c r="E63" s="58">
        <f>PONew!E63-'PO2020'!E63</f>
        <v>-1</v>
      </c>
      <c r="F63" s="58">
        <f>PONew!F63-'PO2020'!F63</f>
        <v>1</v>
      </c>
      <c r="G63" s="58">
        <f>PONew!G63-'PO2020'!G63</f>
        <v>1</v>
      </c>
      <c r="H63" s="58">
        <f>PONew!H63-'PO2020'!H63</f>
        <v>0</v>
      </c>
      <c r="I63" s="58">
        <f>PONew!I63-'PO2020'!I63+J63</f>
        <v>0</v>
      </c>
      <c r="J63" s="58">
        <f>PONew!J63-'PO2020'!J63</f>
        <v>0</v>
      </c>
      <c r="K63" s="58">
        <f>PONew!K63-'PO2020'!K63</f>
        <v>0</v>
      </c>
      <c r="L63" s="58">
        <f>PONew!L63-'PO2020'!L63</f>
        <v>0</v>
      </c>
      <c r="M63" s="58">
        <f>PONew!M63-'PO2020'!M63</f>
        <v>0</v>
      </c>
      <c r="N63" s="58">
        <f>PONew!N63-'PO2020'!N63</f>
        <v>0</v>
      </c>
      <c r="O63" s="58">
        <f>PONew!O63-'PO2020'!O63</f>
        <v>1</v>
      </c>
      <c r="P63" s="58">
        <f>PONew!P63-'PO2020'!P63</f>
        <v>0</v>
      </c>
      <c r="Q63" s="58">
        <f>PONew!Q63-'PO2020'!Q63</f>
        <v>1</v>
      </c>
      <c r="R63" s="58">
        <f>PONew!R63-'PO2020'!R63</f>
        <v>0</v>
      </c>
      <c r="S63" s="58">
        <f>PONew!S63-'PO2020'!S63</f>
        <v>0</v>
      </c>
      <c r="T63" s="58">
        <f>PONew!T63-'PO2020'!T63</f>
        <v>1</v>
      </c>
      <c r="U63" s="58">
        <f>PONew!U63-'PO2020'!U63</f>
        <v>0</v>
      </c>
      <c r="V63" s="58">
        <f>PONew!V63-'PO2020'!V63</f>
        <v>-1</v>
      </c>
      <c r="W63" s="60">
        <f t="shared" si="4"/>
        <v>1</v>
      </c>
      <c r="X63" s="60">
        <f t="shared" si="11"/>
        <v>3</v>
      </c>
      <c r="Y63" s="60">
        <f t="shared" si="12"/>
        <v>-1</v>
      </c>
      <c r="Z63" s="70">
        <f t="shared" si="3"/>
        <v>0</v>
      </c>
    </row>
    <row r="64" spans="1:26" x14ac:dyDescent="0.2">
      <c r="A64" s="79">
        <v>63</v>
      </c>
      <c r="B64" s="63" t="s">
        <v>81</v>
      </c>
      <c r="C64" s="64" t="s">
        <v>82</v>
      </c>
      <c r="D64" s="60">
        <f>PONew!D64-'PO2020'!D64</f>
        <v>-2</v>
      </c>
      <c r="E64" s="58">
        <f>PONew!E64-'PO2020'!E64</f>
        <v>-1</v>
      </c>
      <c r="F64" s="58">
        <f>PONew!F64-'PO2020'!F64</f>
        <v>0</v>
      </c>
      <c r="G64" s="58">
        <f>PONew!G64-'PO2020'!G64</f>
        <v>1</v>
      </c>
      <c r="H64" s="58">
        <f>PONew!H64-'PO2020'!H64</f>
        <v>-1</v>
      </c>
      <c r="I64" s="58">
        <f>PONew!I64-'PO2020'!I64+J64</f>
        <v>0</v>
      </c>
      <c r="J64" s="58">
        <f>PONew!J64-'PO2020'!J64</f>
        <v>0</v>
      </c>
      <c r="K64" s="58">
        <f>PONew!K64-'PO2020'!K64</f>
        <v>0</v>
      </c>
      <c r="L64" s="58">
        <f>PONew!L64-'PO2020'!L64</f>
        <v>0</v>
      </c>
      <c r="M64" s="58">
        <f>PONew!M64-'PO2020'!M64</f>
        <v>0</v>
      </c>
      <c r="N64" s="58">
        <f>PONew!N64-'PO2020'!N64</f>
        <v>0</v>
      </c>
      <c r="O64" s="58">
        <f>PONew!O64-'PO2020'!O64</f>
        <v>-1</v>
      </c>
      <c r="P64" s="58">
        <f>PONew!P64-'PO2020'!P64</f>
        <v>0</v>
      </c>
      <c r="Q64" s="58">
        <f>PONew!Q64-'PO2020'!Q64</f>
        <v>0</v>
      </c>
      <c r="R64" s="58">
        <f>PONew!R64-'PO2020'!R64</f>
        <v>0</v>
      </c>
      <c r="S64" s="58">
        <f>PONew!S64-'PO2020'!S64</f>
        <v>0</v>
      </c>
      <c r="T64" s="58">
        <f>PONew!T64-'PO2020'!T64</f>
        <v>0</v>
      </c>
      <c r="U64" s="58">
        <f>PONew!U64-'PO2020'!U64</f>
        <v>0</v>
      </c>
      <c r="V64" s="58">
        <f>PONew!V64-'PO2020'!V64</f>
        <v>0</v>
      </c>
      <c r="W64" s="60">
        <f t="shared" si="4"/>
        <v>-1</v>
      </c>
      <c r="X64" s="60">
        <f t="shared" si="11"/>
        <v>-1</v>
      </c>
      <c r="Y64" s="60">
        <f t="shared" si="12"/>
        <v>0</v>
      </c>
      <c r="Z64" s="70">
        <f t="shared" si="3"/>
        <v>0</v>
      </c>
    </row>
    <row r="65" spans="1:26" x14ac:dyDescent="0.2">
      <c r="A65" s="79">
        <v>64</v>
      </c>
      <c r="B65" s="63" t="s">
        <v>83</v>
      </c>
      <c r="C65" s="64" t="s">
        <v>84</v>
      </c>
      <c r="D65" s="60">
        <f>PONew!D65-'PO2020'!D65</f>
        <v>-5</v>
      </c>
      <c r="E65" s="58">
        <f>PONew!E65-'PO2020'!E65</f>
        <v>0</v>
      </c>
      <c r="F65" s="58">
        <f>PONew!F65-'PO2020'!F65</f>
        <v>0</v>
      </c>
      <c r="G65" s="58">
        <f>PONew!G65-'PO2020'!G65</f>
        <v>-2</v>
      </c>
      <c r="H65" s="58">
        <f>PONew!H65-'PO2020'!H65</f>
        <v>0</v>
      </c>
      <c r="I65" s="58">
        <f>PONew!I65-'PO2020'!I65+J65</f>
        <v>0</v>
      </c>
      <c r="J65" s="58">
        <f>PONew!J65-'PO2020'!J65</f>
        <v>0</v>
      </c>
      <c r="K65" s="58">
        <f>PONew!K65-'PO2020'!K65</f>
        <v>0</v>
      </c>
      <c r="L65" s="58">
        <f>PONew!L65-'PO2020'!L65</f>
        <v>0</v>
      </c>
      <c r="M65" s="58">
        <f>PONew!M65-'PO2020'!M65</f>
        <v>0</v>
      </c>
      <c r="N65" s="58">
        <f>PONew!N65-'PO2020'!N65</f>
        <v>0</v>
      </c>
      <c r="O65" s="58">
        <f>PONew!O65-'PO2020'!O65</f>
        <v>-3</v>
      </c>
      <c r="P65" s="58">
        <f>PONew!P65-'PO2020'!P65</f>
        <v>0</v>
      </c>
      <c r="Q65" s="58">
        <f>PONew!Q65-'PO2020'!Q65</f>
        <v>0</v>
      </c>
      <c r="R65" s="58">
        <f>PONew!R65-'PO2020'!R65</f>
        <v>0</v>
      </c>
      <c r="S65" s="58">
        <f>PONew!S65-'PO2020'!S65</f>
        <v>0</v>
      </c>
      <c r="T65" s="58">
        <f>PONew!T65-'PO2020'!T65</f>
        <v>0</v>
      </c>
      <c r="U65" s="58">
        <f>PONew!U65-'PO2020'!U65</f>
        <v>0</v>
      </c>
      <c r="V65" s="58">
        <f>PONew!V65-'PO2020'!V65</f>
        <v>0</v>
      </c>
      <c r="W65" s="60">
        <f t="shared" si="4"/>
        <v>-2</v>
      </c>
      <c r="X65" s="60">
        <f t="shared" si="11"/>
        <v>-3</v>
      </c>
      <c r="Y65" s="60">
        <f t="shared" si="12"/>
        <v>0</v>
      </c>
      <c r="Z65" s="70">
        <f t="shared" si="3"/>
        <v>0</v>
      </c>
    </row>
    <row r="66" spans="1:26" x14ac:dyDescent="0.2">
      <c r="A66" s="79">
        <v>65</v>
      </c>
      <c r="B66" s="63" t="s">
        <v>85</v>
      </c>
      <c r="C66" s="64" t="s">
        <v>35</v>
      </c>
      <c r="D66" s="60">
        <f>PONew!D66-'PO2020'!D66</f>
        <v>-2</v>
      </c>
      <c r="E66" s="58">
        <f>PONew!E66-'PO2020'!E66</f>
        <v>0</v>
      </c>
      <c r="F66" s="58">
        <f>PONew!F66-'PO2020'!F66</f>
        <v>0</v>
      </c>
      <c r="G66" s="58">
        <f>PONew!G66-'PO2020'!G66</f>
        <v>0</v>
      </c>
      <c r="H66" s="58">
        <f>PONew!H66-'PO2020'!H66</f>
        <v>0</v>
      </c>
      <c r="I66" s="58">
        <f>PONew!I66-'PO2020'!I66+J66</f>
        <v>0</v>
      </c>
      <c r="J66" s="58">
        <f>PONew!J66-'PO2020'!J66</f>
        <v>0</v>
      </c>
      <c r="K66" s="58">
        <f>PONew!K66-'PO2020'!K66</f>
        <v>0</v>
      </c>
      <c r="L66" s="58">
        <f>PONew!L66-'PO2020'!L66</f>
        <v>0</v>
      </c>
      <c r="M66" s="58">
        <f>PONew!M66-'PO2020'!M66</f>
        <v>0</v>
      </c>
      <c r="N66" s="58">
        <f>PONew!N66-'PO2020'!N66</f>
        <v>0</v>
      </c>
      <c r="O66" s="58">
        <f>PONew!O66-'PO2020'!O66</f>
        <v>-2</v>
      </c>
      <c r="P66" s="58">
        <f>PONew!P66-'PO2020'!P66</f>
        <v>0</v>
      </c>
      <c r="Q66" s="58">
        <f>PONew!Q66-'PO2020'!Q66</f>
        <v>0</v>
      </c>
      <c r="R66" s="58">
        <f>PONew!R66-'PO2020'!R66</f>
        <v>0</v>
      </c>
      <c r="S66" s="58">
        <f>PONew!S66-'PO2020'!S66</f>
        <v>0</v>
      </c>
      <c r="T66" s="58">
        <f>PONew!T66-'PO2020'!T66</f>
        <v>0</v>
      </c>
      <c r="U66" s="58">
        <f>PONew!U66-'PO2020'!U66</f>
        <v>0</v>
      </c>
      <c r="V66" s="58">
        <f>PONew!V66-'PO2020'!V66</f>
        <v>0</v>
      </c>
      <c r="W66" s="60">
        <f t="shared" si="4"/>
        <v>0</v>
      </c>
      <c r="X66" s="60">
        <f t="shared" si="11"/>
        <v>-2</v>
      </c>
      <c r="Y66" s="60">
        <f t="shared" si="12"/>
        <v>0</v>
      </c>
      <c r="Z66" s="70">
        <f t="shared" ref="Z66:Z87" si="13">D66-W66-X66-Y66</f>
        <v>0</v>
      </c>
    </row>
    <row r="67" spans="1:26" x14ac:dyDescent="0.2">
      <c r="A67" s="79">
        <v>66</v>
      </c>
      <c r="B67" s="63" t="s">
        <v>81</v>
      </c>
      <c r="C67" s="64" t="s">
        <v>74</v>
      </c>
      <c r="D67" s="60">
        <f>PONew!D67-'PO2020'!D67</f>
        <v>-2</v>
      </c>
      <c r="E67" s="58">
        <f>PONew!E67-'PO2020'!E67</f>
        <v>0</v>
      </c>
      <c r="F67" s="58">
        <f>PONew!F67-'PO2020'!F67</f>
        <v>0</v>
      </c>
      <c r="G67" s="58">
        <f>PONew!G67-'PO2020'!G67</f>
        <v>0</v>
      </c>
      <c r="H67" s="58">
        <f>PONew!H67-'PO2020'!H67</f>
        <v>0</v>
      </c>
      <c r="I67" s="58">
        <f>PONew!I67-'PO2020'!I67+J67</f>
        <v>0</v>
      </c>
      <c r="J67" s="58">
        <f>PONew!J67-'PO2020'!J67</f>
        <v>0</v>
      </c>
      <c r="K67" s="58">
        <f>PONew!K67-'PO2020'!K67</f>
        <v>0</v>
      </c>
      <c r="L67" s="58">
        <f>PONew!L67-'PO2020'!L67</f>
        <v>0</v>
      </c>
      <c r="M67" s="58">
        <f>PONew!M67-'PO2020'!M67</f>
        <v>0</v>
      </c>
      <c r="N67" s="58">
        <f>PONew!N67-'PO2020'!N67</f>
        <v>0</v>
      </c>
      <c r="O67" s="58">
        <f>PONew!O67-'PO2020'!O67</f>
        <v>-2</v>
      </c>
      <c r="P67" s="58">
        <f>PONew!P67-'PO2020'!P67</f>
        <v>0</v>
      </c>
      <c r="Q67" s="58">
        <f>PONew!Q67-'PO2020'!Q67</f>
        <v>0</v>
      </c>
      <c r="R67" s="58">
        <f>PONew!R67-'PO2020'!R67</f>
        <v>0</v>
      </c>
      <c r="S67" s="58">
        <f>PONew!S67-'PO2020'!S67</f>
        <v>0</v>
      </c>
      <c r="T67" s="58">
        <f>PONew!T67-'PO2020'!T67</f>
        <v>0</v>
      </c>
      <c r="U67" s="58">
        <f>PONew!U67-'PO2020'!U67</f>
        <v>0</v>
      </c>
      <c r="V67" s="58">
        <f>PONew!V67-'PO2020'!V67</f>
        <v>0</v>
      </c>
      <c r="W67" s="60">
        <f t="shared" ref="W67:W130" si="14">SUM(E67:I67)+SUM(K67:N67)</f>
        <v>0</v>
      </c>
      <c r="X67" s="60">
        <f t="shared" si="11"/>
        <v>-2</v>
      </c>
      <c r="Y67" s="60">
        <f t="shared" si="12"/>
        <v>0</v>
      </c>
      <c r="Z67" s="70">
        <f t="shared" si="13"/>
        <v>0</v>
      </c>
    </row>
    <row r="68" spans="1:26" x14ac:dyDescent="0.2">
      <c r="A68" s="79">
        <v>67</v>
      </c>
      <c r="B68" s="63" t="s">
        <v>81</v>
      </c>
      <c r="C68" s="64" t="s">
        <v>86</v>
      </c>
      <c r="D68" s="60">
        <f>PONew!D68-'PO2020'!D68</f>
        <v>-2</v>
      </c>
      <c r="E68" s="58">
        <f>PONew!E68-'PO2020'!E68</f>
        <v>-1</v>
      </c>
      <c r="F68" s="58">
        <f>PONew!F68-'PO2020'!F68</f>
        <v>0</v>
      </c>
      <c r="G68" s="58">
        <f>PONew!G68-'PO2020'!G68</f>
        <v>0</v>
      </c>
      <c r="H68" s="58">
        <f>PONew!H68-'PO2020'!H68</f>
        <v>0</v>
      </c>
      <c r="I68" s="58">
        <f>PONew!I68-'PO2020'!I68+J68</f>
        <v>0</v>
      </c>
      <c r="J68" s="58">
        <f>PONew!J68-'PO2020'!J68</f>
        <v>0</v>
      </c>
      <c r="K68" s="58">
        <f>PONew!K68-'PO2020'!K68</f>
        <v>0</v>
      </c>
      <c r="L68" s="58">
        <f>PONew!L68-'PO2020'!L68</f>
        <v>0</v>
      </c>
      <c r="M68" s="58">
        <f>PONew!M68-'PO2020'!M68</f>
        <v>0</v>
      </c>
      <c r="N68" s="58">
        <f>PONew!N68-'PO2020'!N68</f>
        <v>0</v>
      </c>
      <c r="O68" s="58">
        <f>PONew!O68-'PO2020'!O68</f>
        <v>-1</v>
      </c>
      <c r="P68" s="58">
        <f>PONew!P68-'PO2020'!P68</f>
        <v>0</v>
      </c>
      <c r="Q68" s="58">
        <f>PONew!Q68-'PO2020'!Q68</f>
        <v>0</v>
      </c>
      <c r="R68" s="58">
        <f>PONew!R68-'PO2020'!R68</f>
        <v>0</v>
      </c>
      <c r="S68" s="58">
        <f>PONew!S68-'PO2020'!S68</f>
        <v>0</v>
      </c>
      <c r="T68" s="58">
        <f>PONew!T68-'PO2020'!T68</f>
        <v>0</v>
      </c>
      <c r="U68" s="58">
        <f>PONew!U68-'PO2020'!U68</f>
        <v>0</v>
      </c>
      <c r="V68" s="58">
        <f>PONew!V68-'PO2020'!V68</f>
        <v>0</v>
      </c>
      <c r="W68" s="60">
        <f t="shared" si="14"/>
        <v>-1</v>
      </c>
      <c r="X68" s="60">
        <f t="shared" si="11"/>
        <v>-1</v>
      </c>
      <c r="Y68" s="60">
        <f t="shared" si="12"/>
        <v>0</v>
      </c>
      <c r="Z68" s="70">
        <f t="shared" si="13"/>
        <v>0</v>
      </c>
    </row>
    <row r="69" spans="1:26" x14ac:dyDescent="0.2">
      <c r="A69" s="79">
        <v>68</v>
      </c>
      <c r="B69" s="63" t="s">
        <v>83</v>
      </c>
      <c r="C69" s="64" t="s">
        <v>87</v>
      </c>
      <c r="D69" s="60">
        <f>PONew!D69-'PO2020'!D69</f>
        <v>-4</v>
      </c>
      <c r="E69" s="58">
        <f>PONew!E69-'PO2020'!E69</f>
        <v>-1</v>
      </c>
      <c r="F69" s="58">
        <f>PONew!F69-'PO2020'!F69</f>
        <v>0</v>
      </c>
      <c r="G69" s="58">
        <f>PONew!G69-'PO2020'!G69</f>
        <v>0</v>
      </c>
      <c r="H69" s="58">
        <f>PONew!H69-'PO2020'!H69</f>
        <v>0</v>
      </c>
      <c r="I69" s="58">
        <f>PONew!I69-'PO2020'!I69+J69</f>
        <v>0</v>
      </c>
      <c r="J69" s="58">
        <f>PONew!J69-'PO2020'!J69</f>
        <v>0</v>
      </c>
      <c r="K69" s="58">
        <f>PONew!K69-'PO2020'!K69</f>
        <v>0</v>
      </c>
      <c r="L69" s="58">
        <f>PONew!L69-'PO2020'!L69</f>
        <v>0</v>
      </c>
      <c r="M69" s="58">
        <f>PONew!M69-'PO2020'!M69</f>
        <v>0</v>
      </c>
      <c r="N69" s="58">
        <f>PONew!N69-'PO2020'!N69</f>
        <v>0</v>
      </c>
      <c r="O69" s="58">
        <f>PONew!O69-'PO2020'!O69</f>
        <v>-3</v>
      </c>
      <c r="P69" s="58">
        <f>PONew!P69-'PO2020'!P69</f>
        <v>0</v>
      </c>
      <c r="Q69" s="58">
        <f>PONew!Q69-'PO2020'!Q69</f>
        <v>0</v>
      </c>
      <c r="R69" s="58">
        <f>PONew!R69-'PO2020'!R69</f>
        <v>0</v>
      </c>
      <c r="S69" s="58">
        <f>PONew!S69-'PO2020'!S69</f>
        <v>0</v>
      </c>
      <c r="T69" s="58">
        <f>PONew!T69-'PO2020'!T69</f>
        <v>0</v>
      </c>
      <c r="U69" s="58">
        <f>PONew!U69-'PO2020'!U69</f>
        <v>0</v>
      </c>
      <c r="V69" s="58">
        <f>PONew!V69-'PO2020'!V69</f>
        <v>0</v>
      </c>
      <c r="W69" s="60">
        <f t="shared" si="14"/>
        <v>-1</v>
      </c>
      <c r="X69" s="60">
        <f t="shared" si="11"/>
        <v>-3</v>
      </c>
      <c r="Y69" s="60">
        <f t="shared" si="12"/>
        <v>0</v>
      </c>
      <c r="Z69" s="70">
        <f t="shared" si="13"/>
        <v>0</v>
      </c>
    </row>
    <row r="70" spans="1:26" x14ac:dyDescent="0.2">
      <c r="A70" s="79">
        <f>SUM(A69)+1</f>
        <v>69</v>
      </c>
      <c r="B70" s="63" t="s">
        <v>171</v>
      </c>
      <c r="C70" s="64" t="s">
        <v>31</v>
      </c>
      <c r="D70" s="60">
        <f>PONew!D70-'PO2020'!D70</f>
        <v>14</v>
      </c>
      <c r="E70" s="58">
        <f>PONew!E70-'PO2020'!E70</f>
        <v>1</v>
      </c>
      <c r="F70" s="58">
        <f>PONew!F70-'PO2020'!F70</f>
        <v>0</v>
      </c>
      <c r="G70" s="58">
        <f>PONew!G70-'PO2020'!G70</f>
        <v>6</v>
      </c>
      <c r="H70" s="58">
        <f>PONew!H70-'PO2020'!H70</f>
        <v>0</v>
      </c>
      <c r="I70" s="58">
        <f>PONew!I70-'PO2020'!I70+J70</f>
        <v>1</v>
      </c>
      <c r="J70" s="58">
        <f>PONew!J70-'PO2020'!J70</f>
        <v>0</v>
      </c>
      <c r="K70" s="58">
        <f>PONew!K70-'PO2020'!K70</f>
        <v>0</v>
      </c>
      <c r="L70" s="58">
        <f>PONew!L70-'PO2020'!L70</f>
        <v>0</v>
      </c>
      <c r="M70" s="58">
        <f>PONew!M70-'PO2020'!M70</f>
        <v>0</v>
      </c>
      <c r="N70" s="58">
        <f>PONew!N70-'PO2020'!N70</f>
        <v>0</v>
      </c>
      <c r="O70" s="58">
        <f>PONew!O70-'PO2020'!O70</f>
        <v>1</v>
      </c>
      <c r="P70" s="58">
        <f>PONew!P70-'PO2020'!P70</f>
        <v>1</v>
      </c>
      <c r="Q70" s="58">
        <f>PONew!Q70-'PO2020'!Q70</f>
        <v>2</v>
      </c>
      <c r="R70" s="58">
        <f>PONew!R70-'PO2020'!R70</f>
        <v>0</v>
      </c>
      <c r="S70" s="58">
        <f>PONew!S70-'PO2020'!S70</f>
        <v>0</v>
      </c>
      <c r="T70" s="58">
        <f>PONew!T70-'PO2020'!T70</f>
        <v>1</v>
      </c>
      <c r="U70" s="58">
        <f>PONew!U70-'PO2020'!U70</f>
        <v>0</v>
      </c>
      <c r="V70" s="58">
        <f>PONew!V70-'PO2020'!V70</f>
        <v>1</v>
      </c>
      <c r="W70" s="60">
        <f t="shared" si="14"/>
        <v>8</v>
      </c>
      <c r="X70" s="60">
        <f t="shared" ref="X70" si="15">SUM(O70:U70)</f>
        <v>5</v>
      </c>
      <c r="Y70" s="60">
        <f t="shared" ref="Y70" si="16">SUM(V70)</f>
        <v>1</v>
      </c>
      <c r="Z70" s="70"/>
    </row>
    <row r="71" spans="1:26" x14ac:dyDescent="0.2">
      <c r="A71" s="79">
        <f t="shared" ref="A71:A134" si="17">SUM(A70)+1</f>
        <v>70</v>
      </c>
      <c r="B71" s="63" t="s">
        <v>88</v>
      </c>
      <c r="C71" s="64" t="s">
        <v>37</v>
      </c>
      <c r="D71" s="60">
        <f>PONew!D71-'PO2020'!D71</f>
        <v>-1</v>
      </c>
      <c r="E71" s="58">
        <f>PONew!E71-'PO2020'!E71</f>
        <v>0</v>
      </c>
      <c r="F71" s="58">
        <f>PONew!F71-'PO2020'!F71</f>
        <v>0</v>
      </c>
      <c r="G71" s="58">
        <f>PONew!G71-'PO2020'!G71</f>
        <v>0</v>
      </c>
      <c r="H71" s="58">
        <f>PONew!H71-'PO2020'!H71</f>
        <v>0</v>
      </c>
      <c r="I71" s="58">
        <f>PONew!I71-'PO2020'!I71+J71</f>
        <v>0</v>
      </c>
      <c r="J71" s="58">
        <f>PONew!J71-'PO2020'!J71</f>
        <v>0</v>
      </c>
      <c r="K71" s="58">
        <f>PONew!K71-'PO2020'!K71</f>
        <v>0</v>
      </c>
      <c r="L71" s="58">
        <f>PONew!L71-'PO2020'!L71</f>
        <v>0</v>
      </c>
      <c r="M71" s="58">
        <f>PONew!M71-'PO2020'!M71</f>
        <v>0</v>
      </c>
      <c r="N71" s="58">
        <f>PONew!N71-'PO2020'!N71</f>
        <v>0</v>
      </c>
      <c r="O71" s="58">
        <f>PONew!O71-'PO2020'!O71</f>
        <v>-1</v>
      </c>
      <c r="P71" s="58">
        <f>PONew!P71-'PO2020'!P71</f>
        <v>0</v>
      </c>
      <c r="Q71" s="58">
        <f>PONew!Q71-'PO2020'!Q71</f>
        <v>0</v>
      </c>
      <c r="R71" s="58">
        <f>PONew!R71-'PO2020'!R71</f>
        <v>0</v>
      </c>
      <c r="S71" s="58">
        <f>PONew!S71-'PO2020'!S71</f>
        <v>0</v>
      </c>
      <c r="T71" s="58">
        <f>PONew!T71-'PO2020'!T71</f>
        <v>0</v>
      </c>
      <c r="U71" s="58">
        <f>PONew!U71-'PO2020'!U71</f>
        <v>0</v>
      </c>
      <c r="V71" s="58">
        <f>PONew!V71-'PO2020'!V71</f>
        <v>0</v>
      </c>
      <c r="W71" s="60">
        <f t="shared" si="14"/>
        <v>0</v>
      </c>
      <c r="X71" s="60">
        <f t="shared" ref="X71" si="18">SUM(O71:U71)</f>
        <v>-1</v>
      </c>
      <c r="Y71" s="60">
        <f t="shared" ref="Y71:Y134" si="19">SUM(V71)</f>
        <v>0</v>
      </c>
      <c r="Z71" s="70">
        <f t="shared" si="13"/>
        <v>0</v>
      </c>
    </row>
    <row r="72" spans="1:26" x14ac:dyDescent="0.2">
      <c r="A72" s="79">
        <f t="shared" si="17"/>
        <v>71</v>
      </c>
      <c r="B72" s="63" t="s">
        <v>89</v>
      </c>
      <c r="C72" s="64" t="s">
        <v>90</v>
      </c>
      <c r="D72" s="60">
        <f>PONew!D72-'PO2020'!D72</f>
        <v>1</v>
      </c>
      <c r="E72" s="58">
        <f>PONew!E72-'PO2020'!E72</f>
        <v>-1</v>
      </c>
      <c r="F72" s="58">
        <f>PONew!F72-'PO2020'!F72</f>
        <v>0</v>
      </c>
      <c r="G72" s="58">
        <f>PONew!G72-'PO2020'!G72</f>
        <v>1</v>
      </c>
      <c r="H72" s="58">
        <f>PONew!H72-'PO2020'!H72</f>
        <v>0</v>
      </c>
      <c r="I72" s="58">
        <f>PONew!I72-'PO2020'!I72+J72</f>
        <v>0</v>
      </c>
      <c r="J72" s="58">
        <f>PONew!J72-'PO2020'!J72</f>
        <v>0</v>
      </c>
      <c r="K72" s="58">
        <f>PONew!K72-'PO2020'!K72</f>
        <v>0</v>
      </c>
      <c r="L72" s="58">
        <f>PONew!L72-'PO2020'!L72</f>
        <v>0</v>
      </c>
      <c r="M72" s="58">
        <f>PONew!M72-'PO2020'!M72</f>
        <v>0</v>
      </c>
      <c r="N72" s="58">
        <f>PONew!N72-'PO2020'!N72</f>
        <v>0</v>
      </c>
      <c r="O72" s="58">
        <f>PONew!O72-'PO2020'!O72</f>
        <v>1</v>
      </c>
      <c r="P72" s="58">
        <f>PONew!P72-'PO2020'!P72</f>
        <v>0</v>
      </c>
      <c r="Q72" s="58">
        <f>PONew!Q72-'PO2020'!Q72</f>
        <v>0</v>
      </c>
      <c r="R72" s="58">
        <f>PONew!R72-'PO2020'!R72</f>
        <v>0</v>
      </c>
      <c r="S72" s="58">
        <f>PONew!S72-'PO2020'!S72</f>
        <v>0</v>
      </c>
      <c r="T72" s="58">
        <f>PONew!T72-'PO2020'!T72</f>
        <v>0</v>
      </c>
      <c r="U72" s="58">
        <f>PONew!U72-'PO2020'!U72</f>
        <v>0</v>
      </c>
      <c r="V72" s="58">
        <f>PONew!V72-'PO2020'!V72</f>
        <v>0</v>
      </c>
      <c r="W72" s="60">
        <f t="shared" si="14"/>
        <v>0</v>
      </c>
      <c r="X72" s="60">
        <f t="shared" ref="X72:X135" si="20">SUM(O72:U72)</f>
        <v>1</v>
      </c>
      <c r="Y72" s="60">
        <f t="shared" si="19"/>
        <v>0</v>
      </c>
      <c r="Z72" s="70">
        <f t="shared" si="13"/>
        <v>0</v>
      </c>
    </row>
    <row r="73" spans="1:26" x14ac:dyDescent="0.2">
      <c r="A73" s="79">
        <f t="shared" si="17"/>
        <v>72</v>
      </c>
      <c r="B73" s="63" t="s">
        <v>91</v>
      </c>
      <c r="C73" s="64" t="s">
        <v>28</v>
      </c>
      <c r="D73" s="60">
        <f>PONew!D73-'PO2020'!D73</f>
        <v>36</v>
      </c>
      <c r="E73" s="58">
        <f>PONew!E73-'PO2020'!E73</f>
        <v>0</v>
      </c>
      <c r="F73" s="58">
        <f>PONew!F73-'PO2020'!F73</f>
        <v>16</v>
      </c>
      <c r="G73" s="58">
        <f>PONew!G73-'PO2020'!G73</f>
        <v>12</v>
      </c>
      <c r="H73" s="58">
        <f>PONew!H73-'PO2020'!H73</f>
        <v>2</v>
      </c>
      <c r="I73" s="58">
        <f>PONew!I73-'PO2020'!I73+J73</f>
        <v>2</v>
      </c>
      <c r="J73" s="58">
        <f>PONew!J73-'PO2020'!J73</f>
        <v>-2</v>
      </c>
      <c r="K73" s="58">
        <f>PONew!K73-'PO2020'!K73</f>
        <v>0</v>
      </c>
      <c r="L73" s="58">
        <f>PONew!L73-'PO2020'!L73</f>
        <v>0</v>
      </c>
      <c r="M73" s="58">
        <f>PONew!M73-'PO2020'!M73</f>
        <v>0</v>
      </c>
      <c r="N73" s="58">
        <f>PONew!N73-'PO2020'!N73</f>
        <v>0</v>
      </c>
      <c r="O73" s="58">
        <f>PONew!O73-'PO2020'!O73</f>
        <v>0</v>
      </c>
      <c r="P73" s="58">
        <f>PONew!P73-'PO2020'!P73</f>
        <v>3</v>
      </c>
      <c r="Q73" s="58">
        <f>PONew!Q73-'PO2020'!Q73</f>
        <v>0</v>
      </c>
      <c r="R73" s="58">
        <f>PONew!R73-'PO2020'!R73</f>
        <v>0</v>
      </c>
      <c r="S73" s="58">
        <f>PONew!S73-'PO2020'!S73</f>
        <v>2</v>
      </c>
      <c r="T73" s="58">
        <f>PONew!T73-'PO2020'!T73</f>
        <v>0</v>
      </c>
      <c r="U73" s="58">
        <f>PONew!U73-'PO2020'!U73</f>
        <v>0</v>
      </c>
      <c r="V73" s="58">
        <f>PONew!V73-'PO2020'!V73</f>
        <v>-1</v>
      </c>
      <c r="W73" s="60">
        <f t="shared" si="14"/>
        <v>32</v>
      </c>
      <c r="X73" s="60">
        <f t="shared" si="20"/>
        <v>5</v>
      </c>
      <c r="Y73" s="60">
        <f t="shared" si="19"/>
        <v>-1</v>
      </c>
      <c r="Z73" s="70">
        <f t="shared" si="13"/>
        <v>0</v>
      </c>
    </row>
    <row r="74" spans="1:26" x14ac:dyDescent="0.2">
      <c r="A74" s="79">
        <f t="shared" si="17"/>
        <v>73</v>
      </c>
      <c r="B74" s="63" t="s">
        <v>91</v>
      </c>
      <c r="C74" s="64" t="s">
        <v>29</v>
      </c>
      <c r="D74" s="60">
        <f>PONew!D74-'PO2020'!D74</f>
        <v>45</v>
      </c>
      <c r="E74" s="58">
        <f>PONew!E74-'PO2020'!E74</f>
        <v>0</v>
      </c>
      <c r="F74" s="58">
        <f>PONew!F74-'PO2020'!F74</f>
        <v>21</v>
      </c>
      <c r="G74" s="58">
        <f>PONew!G74-'PO2020'!G74</f>
        <v>17</v>
      </c>
      <c r="H74" s="58">
        <f>PONew!H74-'PO2020'!H74</f>
        <v>2</v>
      </c>
      <c r="I74" s="58">
        <f>PONew!I74-'PO2020'!I74+J74</f>
        <v>1</v>
      </c>
      <c r="J74" s="58">
        <f>PONew!J74-'PO2020'!J74</f>
        <v>-3</v>
      </c>
      <c r="K74" s="58">
        <f>PONew!K74-'PO2020'!K74</f>
        <v>0</v>
      </c>
      <c r="L74" s="58">
        <f>PONew!L74-'PO2020'!L74</f>
        <v>0</v>
      </c>
      <c r="M74" s="58">
        <f>PONew!M74-'PO2020'!M74</f>
        <v>0</v>
      </c>
      <c r="N74" s="58">
        <f>PONew!N74-'PO2020'!N74</f>
        <v>0</v>
      </c>
      <c r="O74" s="58">
        <f>PONew!O74-'PO2020'!O74</f>
        <v>0</v>
      </c>
      <c r="P74" s="58">
        <f>PONew!P74-'PO2020'!P74</f>
        <v>2</v>
      </c>
      <c r="Q74" s="58">
        <f>PONew!Q74-'PO2020'!Q74</f>
        <v>0</v>
      </c>
      <c r="R74" s="58">
        <f>PONew!R74-'PO2020'!R74</f>
        <v>0</v>
      </c>
      <c r="S74" s="58">
        <f>PONew!S74-'PO2020'!S74</f>
        <v>2</v>
      </c>
      <c r="T74" s="58">
        <f>PONew!T74-'PO2020'!T74</f>
        <v>0</v>
      </c>
      <c r="U74" s="58">
        <f>PONew!U74-'PO2020'!U74</f>
        <v>0</v>
      </c>
      <c r="V74" s="58">
        <f>PONew!V74-'PO2020'!V74</f>
        <v>0</v>
      </c>
      <c r="W74" s="60">
        <f t="shared" si="14"/>
        <v>41</v>
      </c>
      <c r="X74" s="60">
        <f t="shared" si="20"/>
        <v>4</v>
      </c>
      <c r="Y74" s="60">
        <f t="shared" si="19"/>
        <v>0</v>
      </c>
      <c r="Z74" s="70">
        <f t="shared" si="13"/>
        <v>0</v>
      </c>
    </row>
    <row r="75" spans="1:26" x14ac:dyDescent="0.2">
      <c r="A75" s="79">
        <f t="shared" si="17"/>
        <v>74</v>
      </c>
      <c r="B75" s="63" t="s">
        <v>91</v>
      </c>
      <c r="C75" s="64" t="s">
        <v>30</v>
      </c>
      <c r="D75" s="60">
        <f>PONew!D75-'PO2020'!D75</f>
        <v>23</v>
      </c>
      <c r="E75" s="58">
        <f>PONew!E75-'PO2020'!E75</f>
        <v>0</v>
      </c>
      <c r="F75" s="58">
        <f>PONew!F75-'PO2020'!F75</f>
        <v>9</v>
      </c>
      <c r="G75" s="58">
        <f>PONew!G75-'PO2020'!G75</f>
        <v>6</v>
      </c>
      <c r="H75" s="58">
        <f>PONew!H75-'PO2020'!H75</f>
        <v>2</v>
      </c>
      <c r="I75" s="58">
        <f>PONew!I75-'PO2020'!I75+J75</f>
        <v>1</v>
      </c>
      <c r="J75" s="58">
        <f>PONew!J75-'PO2020'!J75</f>
        <v>-2</v>
      </c>
      <c r="K75" s="58">
        <f>PONew!K75-'PO2020'!K75</f>
        <v>0</v>
      </c>
      <c r="L75" s="58">
        <f>PONew!L75-'PO2020'!L75</f>
        <v>0</v>
      </c>
      <c r="M75" s="58">
        <f>PONew!M75-'PO2020'!M75</f>
        <v>0</v>
      </c>
      <c r="N75" s="58">
        <f>PONew!N75-'PO2020'!N75</f>
        <v>0</v>
      </c>
      <c r="O75" s="58">
        <f>PONew!O75-'PO2020'!O75</f>
        <v>0</v>
      </c>
      <c r="P75" s="58">
        <f>PONew!P75-'PO2020'!P75</f>
        <v>3</v>
      </c>
      <c r="Q75" s="58">
        <f>PONew!Q75-'PO2020'!Q75</f>
        <v>1</v>
      </c>
      <c r="R75" s="58">
        <f>PONew!R75-'PO2020'!R75</f>
        <v>0</v>
      </c>
      <c r="S75" s="58">
        <f>PONew!S75-'PO2020'!S75</f>
        <v>2</v>
      </c>
      <c r="T75" s="58">
        <f>PONew!T75-'PO2020'!T75</f>
        <v>0</v>
      </c>
      <c r="U75" s="58">
        <f>PONew!U75-'PO2020'!U75</f>
        <v>0</v>
      </c>
      <c r="V75" s="58">
        <f>PONew!V75-'PO2020'!V75</f>
        <v>-1</v>
      </c>
      <c r="W75" s="60">
        <f t="shared" si="14"/>
        <v>18</v>
      </c>
      <c r="X75" s="60">
        <f t="shared" si="20"/>
        <v>6</v>
      </c>
      <c r="Y75" s="60">
        <f t="shared" si="19"/>
        <v>-1</v>
      </c>
      <c r="Z75" s="70">
        <f t="shared" si="13"/>
        <v>0</v>
      </c>
    </row>
    <row r="76" spans="1:26" x14ac:dyDescent="0.2">
      <c r="A76" s="79">
        <f t="shared" si="17"/>
        <v>75</v>
      </c>
      <c r="B76" s="63" t="s">
        <v>91</v>
      </c>
      <c r="C76" s="64" t="s">
        <v>31</v>
      </c>
      <c r="D76" s="60">
        <f>PONew!D76-'PO2020'!D76</f>
        <v>30</v>
      </c>
      <c r="E76" s="58">
        <f>PONew!E76-'PO2020'!E76</f>
        <v>0</v>
      </c>
      <c r="F76" s="58">
        <f>PONew!F76-'PO2020'!F76</f>
        <v>12</v>
      </c>
      <c r="G76" s="58">
        <f>PONew!G76-'PO2020'!G76</f>
        <v>9</v>
      </c>
      <c r="H76" s="58">
        <f>PONew!H76-'PO2020'!H76</f>
        <v>2</v>
      </c>
      <c r="I76" s="58">
        <f>PONew!I76-'PO2020'!I76+J76</f>
        <v>2</v>
      </c>
      <c r="J76" s="58">
        <f>PONew!J76-'PO2020'!J76</f>
        <v>-1</v>
      </c>
      <c r="K76" s="58">
        <f>PONew!K76-'PO2020'!K76</f>
        <v>0</v>
      </c>
      <c r="L76" s="58">
        <f>PONew!L76-'PO2020'!L76</f>
        <v>0</v>
      </c>
      <c r="M76" s="58">
        <f>PONew!M76-'PO2020'!M76</f>
        <v>0</v>
      </c>
      <c r="N76" s="58">
        <f>PONew!N76-'PO2020'!N76</f>
        <v>0</v>
      </c>
      <c r="O76" s="58">
        <f>PONew!O76-'PO2020'!O76</f>
        <v>0</v>
      </c>
      <c r="P76" s="58">
        <f>PONew!P76-'PO2020'!P76</f>
        <v>3</v>
      </c>
      <c r="Q76" s="58">
        <f>PONew!Q76-'PO2020'!Q76</f>
        <v>2</v>
      </c>
      <c r="R76" s="58">
        <f>PONew!R76-'PO2020'!R76</f>
        <v>0</v>
      </c>
      <c r="S76" s="58">
        <f>PONew!S76-'PO2020'!S76</f>
        <v>1</v>
      </c>
      <c r="T76" s="58">
        <f>PONew!T76-'PO2020'!T76</f>
        <v>0</v>
      </c>
      <c r="U76" s="58">
        <f>PONew!U76-'PO2020'!U76</f>
        <v>0</v>
      </c>
      <c r="V76" s="58">
        <f>PONew!V76-'PO2020'!V76</f>
        <v>-1</v>
      </c>
      <c r="W76" s="60">
        <f t="shared" si="14"/>
        <v>25</v>
      </c>
      <c r="X76" s="60">
        <f t="shared" si="20"/>
        <v>6</v>
      </c>
      <c r="Y76" s="60">
        <f t="shared" si="19"/>
        <v>-1</v>
      </c>
      <c r="Z76" s="70">
        <f t="shared" si="13"/>
        <v>0</v>
      </c>
    </row>
    <row r="77" spans="1:26" x14ac:dyDescent="0.2">
      <c r="A77" s="79">
        <f t="shared" si="17"/>
        <v>76</v>
      </c>
      <c r="B77" s="63" t="s">
        <v>91</v>
      </c>
      <c r="C77" s="64" t="s">
        <v>32</v>
      </c>
      <c r="D77" s="60">
        <f>PONew!D77-'PO2020'!D77</f>
        <v>30</v>
      </c>
      <c r="E77" s="58">
        <f>PONew!E77-'PO2020'!E77</f>
        <v>0</v>
      </c>
      <c r="F77" s="58">
        <f>PONew!F77-'PO2020'!F77</f>
        <v>11</v>
      </c>
      <c r="G77" s="58">
        <f>PONew!G77-'PO2020'!G77</f>
        <v>9</v>
      </c>
      <c r="H77" s="58">
        <f>PONew!H77-'PO2020'!H77</f>
        <v>2</v>
      </c>
      <c r="I77" s="58">
        <f>PONew!I77-'PO2020'!I77+J77</f>
        <v>2</v>
      </c>
      <c r="J77" s="58">
        <f>PONew!J77-'PO2020'!J77</f>
        <v>-1</v>
      </c>
      <c r="K77" s="58">
        <f>PONew!K77-'PO2020'!K77</f>
        <v>0</v>
      </c>
      <c r="L77" s="58">
        <f>PONew!L77-'PO2020'!L77</f>
        <v>0</v>
      </c>
      <c r="M77" s="58">
        <f>PONew!M77-'PO2020'!M77</f>
        <v>0</v>
      </c>
      <c r="N77" s="58">
        <f>PONew!N77-'PO2020'!N77</f>
        <v>0</v>
      </c>
      <c r="O77" s="58">
        <f>PONew!O77-'PO2020'!O77</f>
        <v>0</v>
      </c>
      <c r="P77" s="58">
        <f>PONew!P77-'PO2020'!P77</f>
        <v>3</v>
      </c>
      <c r="Q77" s="58">
        <f>PONew!Q77-'PO2020'!Q77</f>
        <v>2</v>
      </c>
      <c r="R77" s="58">
        <f>PONew!R77-'PO2020'!R77</f>
        <v>0</v>
      </c>
      <c r="S77" s="58">
        <f>PONew!S77-'PO2020'!S77</f>
        <v>2</v>
      </c>
      <c r="T77" s="58">
        <f>PONew!T77-'PO2020'!T77</f>
        <v>0</v>
      </c>
      <c r="U77" s="58">
        <f>PONew!U77-'PO2020'!U77</f>
        <v>0</v>
      </c>
      <c r="V77" s="58">
        <f>PONew!V77-'PO2020'!V77</f>
        <v>-1</v>
      </c>
      <c r="W77" s="60">
        <f t="shared" si="14"/>
        <v>24</v>
      </c>
      <c r="X77" s="60">
        <f t="shared" si="20"/>
        <v>7</v>
      </c>
      <c r="Y77" s="60">
        <f t="shared" si="19"/>
        <v>-1</v>
      </c>
      <c r="Z77" s="70">
        <f t="shared" si="13"/>
        <v>0</v>
      </c>
    </row>
    <row r="78" spans="1:26" x14ac:dyDescent="0.2">
      <c r="A78" s="79">
        <f t="shared" si="17"/>
        <v>77</v>
      </c>
      <c r="B78" s="63" t="s">
        <v>91</v>
      </c>
      <c r="C78" s="64" t="s">
        <v>33</v>
      </c>
      <c r="D78" s="60">
        <f>PONew!D78-'PO2020'!D78</f>
        <v>39</v>
      </c>
      <c r="E78" s="58">
        <f>PONew!E78-'PO2020'!E78</f>
        <v>0</v>
      </c>
      <c r="F78" s="58">
        <f>PONew!F78-'PO2020'!F78</f>
        <v>17</v>
      </c>
      <c r="G78" s="58">
        <f>PONew!G78-'PO2020'!G78</f>
        <v>15</v>
      </c>
      <c r="H78" s="58">
        <f>PONew!H78-'PO2020'!H78</f>
        <v>2</v>
      </c>
      <c r="I78" s="58">
        <f>PONew!I78-'PO2020'!I78+J78</f>
        <v>1</v>
      </c>
      <c r="J78" s="58">
        <f>PONew!J78-'PO2020'!J78</f>
        <v>-3</v>
      </c>
      <c r="K78" s="58">
        <f>PONew!K78-'PO2020'!K78</f>
        <v>0</v>
      </c>
      <c r="L78" s="58">
        <f>PONew!L78-'PO2020'!L78</f>
        <v>0</v>
      </c>
      <c r="M78" s="58">
        <f>PONew!M78-'PO2020'!M78</f>
        <v>0</v>
      </c>
      <c r="N78" s="58">
        <f>PONew!N78-'PO2020'!N78</f>
        <v>0</v>
      </c>
      <c r="O78" s="58">
        <f>PONew!O78-'PO2020'!O78</f>
        <v>0</v>
      </c>
      <c r="P78" s="58">
        <f>PONew!P78-'PO2020'!P78</f>
        <v>2</v>
      </c>
      <c r="Q78" s="58">
        <f>PONew!Q78-'PO2020'!Q78</f>
        <v>0</v>
      </c>
      <c r="R78" s="58">
        <f>PONew!R78-'PO2020'!R78</f>
        <v>0</v>
      </c>
      <c r="S78" s="58">
        <f>PONew!S78-'PO2020'!S78</f>
        <v>2</v>
      </c>
      <c r="T78" s="58">
        <f>PONew!T78-'PO2020'!T78</f>
        <v>0</v>
      </c>
      <c r="U78" s="58">
        <f>PONew!U78-'PO2020'!U78</f>
        <v>0</v>
      </c>
      <c r="V78" s="58">
        <f>PONew!V78-'PO2020'!V78</f>
        <v>0</v>
      </c>
      <c r="W78" s="60">
        <f t="shared" si="14"/>
        <v>35</v>
      </c>
      <c r="X78" s="60">
        <f t="shared" si="20"/>
        <v>4</v>
      </c>
      <c r="Y78" s="60">
        <f t="shared" si="19"/>
        <v>0</v>
      </c>
      <c r="Z78" s="70">
        <f t="shared" si="13"/>
        <v>0</v>
      </c>
    </row>
    <row r="79" spans="1:26" x14ac:dyDescent="0.2">
      <c r="A79" s="79">
        <f t="shared" si="17"/>
        <v>78</v>
      </c>
      <c r="B79" s="63" t="s">
        <v>91</v>
      </c>
      <c r="C79" s="64" t="s">
        <v>34</v>
      </c>
      <c r="D79" s="60">
        <f>PONew!D79-'PO2020'!D79</f>
        <v>24</v>
      </c>
      <c r="E79" s="58">
        <f>PONew!E79-'PO2020'!E79</f>
        <v>0</v>
      </c>
      <c r="F79" s="58">
        <f>PONew!F79-'PO2020'!F79</f>
        <v>10</v>
      </c>
      <c r="G79" s="58">
        <f>PONew!G79-'PO2020'!G79</f>
        <v>8</v>
      </c>
      <c r="H79" s="58">
        <f>PONew!H79-'PO2020'!H79</f>
        <v>1</v>
      </c>
      <c r="I79" s="58">
        <f>PONew!I79-'PO2020'!I79+J79</f>
        <v>1</v>
      </c>
      <c r="J79" s="58">
        <f>PONew!J79-'PO2020'!J79</f>
        <v>-1</v>
      </c>
      <c r="K79" s="58">
        <f>PONew!K79-'PO2020'!K79</f>
        <v>0</v>
      </c>
      <c r="L79" s="58">
        <f>PONew!L79-'PO2020'!L79</f>
        <v>0</v>
      </c>
      <c r="M79" s="58">
        <f>PONew!M79-'PO2020'!M79</f>
        <v>0</v>
      </c>
      <c r="N79" s="58">
        <f>PONew!N79-'PO2020'!N79</f>
        <v>0</v>
      </c>
      <c r="O79" s="58">
        <f>PONew!O79-'PO2020'!O79</f>
        <v>0</v>
      </c>
      <c r="P79" s="58">
        <f>PONew!P79-'PO2020'!P79</f>
        <v>2</v>
      </c>
      <c r="Q79" s="58">
        <f>PONew!Q79-'PO2020'!Q79</f>
        <v>1</v>
      </c>
      <c r="R79" s="58">
        <f>PONew!R79-'PO2020'!R79</f>
        <v>0</v>
      </c>
      <c r="S79" s="58">
        <f>PONew!S79-'PO2020'!S79</f>
        <v>1</v>
      </c>
      <c r="T79" s="58">
        <f>PONew!T79-'PO2020'!T79</f>
        <v>0</v>
      </c>
      <c r="U79" s="58">
        <f>PONew!U79-'PO2020'!U79</f>
        <v>0</v>
      </c>
      <c r="V79" s="58">
        <f>PONew!V79-'PO2020'!V79</f>
        <v>0</v>
      </c>
      <c r="W79" s="60">
        <f t="shared" si="14"/>
        <v>20</v>
      </c>
      <c r="X79" s="60">
        <f t="shared" si="20"/>
        <v>4</v>
      </c>
      <c r="Y79" s="60">
        <f t="shared" si="19"/>
        <v>0</v>
      </c>
      <c r="Z79" s="70">
        <f t="shared" si="13"/>
        <v>0</v>
      </c>
    </row>
    <row r="80" spans="1:26" x14ac:dyDescent="0.2">
      <c r="A80" s="79">
        <f t="shared" si="17"/>
        <v>79</v>
      </c>
      <c r="B80" s="63" t="s">
        <v>91</v>
      </c>
      <c r="C80" s="64" t="s">
        <v>35</v>
      </c>
      <c r="D80" s="60">
        <f>PONew!D80-'PO2020'!D80</f>
        <v>41</v>
      </c>
      <c r="E80" s="58">
        <f>PONew!E80-'PO2020'!E80</f>
        <v>0</v>
      </c>
      <c r="F80" s="58">
        <f>PONew!F80-'PO2020'!F80</f>
        <v>19</v>
      </c>
      <c r="G80" s="58">
        <f>PONew!G80-'PO2020'!G80</f>
        <v>15</v>
      </c>
      <c r="H80" s="58">
        <f>PONew!H80-'PO2020'!H80</f>
        <v>2</v>
      </c>
      <c r="I80" s="58">
        <f>PONew!I80-'PO2020'!I80+J80</f>
        <v>1</v>
      </c>
      <c r="J80" s="58">
        <f>PONew!J80-'PO2020'!J80</f>
        <v>-3</v>
      </c>
      <c r="K80" s="58">
        <f>PONew!K80-'PO2020'!K80</f>
        <v>0</v>
      </c>
      <c r="L80" s="58">
        <f>PONew!L80-'PO2020'!L80</f>
        <v>0</v>
      </c>
      <c r="M80" s="58">
        <f>PONew!M80-'PO2020'!M80</f>
        <v>0</v>
      </c>
      <c r="N80" s="58">
        <f>PONew!N80-'PO2020'!N80</f>
        <v>0</v>
      </c>
      <c r="O80" s="58">
        <f>PONew!O80-'PO2020'!O80</f>
        <v>0</v>
      </c>
      <c r="P80" s="58">
        <f>PONew!P80-'PO2020'!P80</f>
        <v>2</v>
      </c>
      <c r="Q80" s="58">
        <f>PONew!Q80-'PO2020'!Q80</f>
        <v>0</v>
      </c>
      <c r="R80" s="58">
        <f>PONew!R80-'PO2020'!R80</f>
        <v>0</v>
      </c>
      <c r="S80" s="58">
        <f>PONew!S80-'PO2020'!S80</f>
        <v>2</v>
      </c>
      <c r="T80" s="58">
        <f>PONew!T80-'PO2020'!T80</f>
        <v>0</v>
      </c>
      <c r="U80" s="58">
        <f>PONew!U80-'PO2020'!U80</f>
        <v>0</v>
      </c>
      <c r="V80" s="58">
        <f>PONew!V80-'PO2020'!V80</f>
        <v>0</v>
      </c>
      <c r="W80" s="60">
        <f t="shared" si="14"/>
        <v>37</v>
      </c>
      <c r="X80" s="60">
        <f t="shared" si="20"/>
        <v>4</v>
      </c>
      <c r="Y80" s="60">
        <f t="shared" si="19"/>
        <v>0</v>
      </c>
      <c r="Z80" s="70">
        <f t="shared" si="13"/>
        <v>0</v>
      </c>
    </row>
    <row r="81" spans="1:26" x14ac:dyDescent="0.2">
      <c r="A81" s="79">
        <f t="shared" si="17"/>
        <v>80</v>
      </c>
      <c r="B81" s="63" t="s">
        <v>91</v>
      </c>
      <c r="C81" s="64" t="s">
        <v>36</v>
      </c>
      <c r="D81" s="60">
        <f>PONew!D81-'PO2020'!D81</f>
        <v>28</v>
      </c>
      <c r="E81" s="58">
        <f>PONew!E81-'PO2020'!E81</f>
        <v>0</v>
      </c>
      <c r="F81" s="58">
        <f>PONew!F81-'PO2020'!F81</f>
        <v>11</v>
      </c>
      <c r="G81" s="58">
        <f>PONew!G81-'PO2020'!G81</f>
        <v>9</v>
      </c>
      <c r="H81" s="58">
        <f>PONew!H81-'PO2020'!H81</f>
        <v>2</v>
      </c>
      <c r="I81" s="58">
        <f>PONew!I81-'PO2020'!I81+J81</f>
        <v>2</v>
      </c>
      <c r="J81" s="58">
        <f>PONew!J81-'PO2020'!J81</f>
        <v>-2</v>
      </c>
      <c r="K81" s="58">
        <f>PONew!K81-'PO2020'!K81</f>
        <v>0</v>
      </c>
      <c r="L81" s="58">
        <f>PONew!L81-'PO2020'!L81</f>
        <v>0</v>
      </c>
      <c r="M81" s="58">
        <f>PONew!M81-'PO2020'!M81</f>
        <v>0</v>
      </c>
      <c r="N81" s="58">
        <f>PONew!N81-'PO2020'!N81</f>
        <v>0</v>
      </c>
      <c r="O81" s="58">
        <f>PONew!O81-'PO2020'!O81</f>
        <v>0</v>
      </c>
      <c r="P81" s="58">
        <f>PONew!P81-'PO2020'!P81</f>
        <v>3</v>
      </c>
      <c r="Q81" s="58">
        <f>PONew!Q81-'PO2020'!Q81</f>
        <v>0</v>
      </c>
      <c r="R81" s="58">
        <f>PONew!R81-'PO2020'!R81</f>
        <v>0</v>
      </c>
      <c r="S81" s="58">
        <f>PONew!S81-'PO2020'!S81</f>
        <v>2</v>
      </c>
      <c r="T81" s="58">
        <f>PONew!T81-'PO2020'!T81</f>
        <v>0</v>
      </c>
      <c r="U81" s="58">
        <f>PONew!U81-'PO2020'!U81</f>
        <v>0</v>
      </c>
      <c r="V81" s="58">
        <f>PONew!V81-'PO2020'!V81</f>
        <v>-1</v>
      </c>
      <c r="W81" s="60">
        <f t="shared" si="14"/>
        <v>24</v>
      </c>
      <c r="X81" s="60">
        <f t="shared" si="20"/>
        <v>5</v>
      </c>
      <c r="Y81" s="60">
        <f t="shared" si="19"/>
        <v>-1</v>
      </c>
      <c r="Z81" s="70">
        <f t="shared" si="13"/>
        <v>0</v>
      </c>
    </row>
    <row r="82" spans="1:26" x14ac:dyDescent="0.2">
      <c r="A82" s="79">
        <f t="shared" si="17"/>
        <v>81</v>
      </c>
      <c r="B82" s="63" t="s">
        <v>91</v>
      </c>
      <c r="C82" s="64" t="s">
        <v>37</v>
      </c>
      <c r="D82" s="60">
        <f>PONew!D82-'PO2020'!D82</f>
        <v>16</v>
      </c>
      <c r="E82" s="58">
        <f>PONew!E82-'PO2020'!E82</f>
        <v>0</v>
      </c>
      <c r="F82" s="58">
        <f>PONew!F82-'PO2020'!F82</f>
        <v>7</v>
      </c>
      <c r="G82" s="58">
        <f>PONew!G82-'PO2020'!G82</f>
        <v>4</v>
      </c>
      <c r="H82" s="58">
        <f>PONew!H82-'PO2020'!H82</f>
        <v>1</v>
      </c>
      <c r="I82" s="58">
        <f>PONew!I82-'PO2020'!I82+J82</f>
        <v>1</v>
      </c>
      <c r="J82" s="58">
        <f>PONew!J82-'PO2020'!J82</f>
        <v>-1</v>
      </c>
      <c r="K82" s="58">
        <f>PONew!K82-'PO2020'!K82</f>
        <v>0</v>
      </c>
      <c r="L82" s="58">
        <f>PONew!L82-'PO2020'!L82</f>
        <v>0</v>
      </c>
      <c r="M82" s="58">
        <f>PONew!M82-'PO2020'!M82</f>
        <v>0</v>
      </c>
      <c r="N82" s="58">
        <f>PONew!N82-'PO2020'!N82</f>
        <v>0</v>
      </c>
      <c r="O82" s="58">
        <f>PONew!O82-'PO2020'!O82</f>
        <v>0</v>
      </c>
      <c r="P82" s="58">
        <f>PONew!P82-'PO2020'!P82</f>
        <v>2</v>
      </c>
      <c r="Q82" s="58">
        <f>PONew!Q82-'PO2020'!Q82</f>
        <v>1</v>
      </c>
      <c r="R82" s="58">
        <f>PONew!R82-'PO2020'!R82</f>
        <v>0</v>
      </c>
      <c r="S82" s="58">
        <f>PONew!S82-'PO2020'!S82</f>
        <v>1</v>
      </c>
      <c r="T82" s="58">
        <f>PONew!T82-'PO2020'!T82</f>
        <v>0</v>
      </c>
      <c r="U82" s="58">
        <f>PONew!U82-'PO2020'!U82</f>
        <v>0</v>
      </c>
      <c r="V82" s="58">
        <f>PONew!V82-'PO2020'!V82</f>
        <v>-1</v>
      </c>
      <c r="W82" s="60">
        <f t="shared" si="14"/>
        <v>13</v>
      </c>
      <c r="X82" s="60">
        <f t="shared" si="20"/>
        <v>4</v>
      </c>
      <c r="Y82" s="60">
        <f t="shared" si="19"/>
        <v>-1</v>
      </c>
      <c r="Z82" s="70">
        <f t="shared" si="13"/>
        <v>0</v>
      </c>
    </row>
    <row r="83" spans="1:26" x14ac:dyDescent="0.2">
      <c r="A83" s="79">
        <f t="shared" si="17"/>
        <v>82</v>
      </c>
      <c r="B83" s="63" t="s">
        <v>91</v>
      </c>
      <c r="C83" s="64" t="s">
        <v>38</v>
      </c>
      <c r="D83" s="60">
        <f>PONew!D83-'PO2020'!D83</f>
        <v>36</v>
      </c>
      <c r="E83" s="58">
        <f>PONew!E83-'PO2020'!E83</f>
        <v>0</v>
      </c>
      <c r="F83" s="58">
        <f>PONew!F83-'PO2020'!F83</f>
        <v>16</v>
      </c>
      <c r="G83" s="58">
        <f>PONew!G83-'PO2020'!G83</f>
        <v>13</v>
      </c>
      <c r="H83" s="58">
        <f>PONew!H83-'PO2020'!H83</f>
        <v>2</v>
      </c>
      <c r="I83" s="58">
        <f>PONew!I83-'PO2020'!I83+J83</f>
        <v>1</v>
      </c>
      <c r="J83" s="58">
        <f>PONew!J83-'PO2020'!J83</f>
        <v>-3</v>
      </c>
      <c r="K83" s="58">
        <f>PONew!K83-'PO2020'!K83</f>
        <v>0</v>
      </c>
      <c r="L83" s="58">
        <f>PONew!L83-'PO2020'!L83</f>
        <v>0</v>
      </c>
      <c r="M83" s="58">
        <f>PONew!M83-'PO2020'!M83</f>
        <v>0</v>
      </c>
      <c r="N83" s="58">
        <f>PONew!N83-'PO2020'!N83</f>
        <v>0</v>
      </c>
      <c r="O83" s="58">
        <f>PONew!O83-'PO2020'!O83</f>
        <v>0</v>
      </c>
      <c r="P83" s="58">
        <f>PONew!P83-'PO2020'!P83</f>
        <v>2</v>
      </c>
      <c r="Q83" s="58">
        <f>PONew!Q83-'PO2020'!Q83</f>
        <v>0</v>
      </c>
      <c r="R83" s="58">
        <f>PONew!R83-'PO2020'!R83</f>
        <v>0</v>
      </c>
      <c r="S83" s="58">
        <f>PONew!S83-'PO2020'!S83</f>
        <v>2</v>
      </c>
      <c r="T83" s="58">
        <f>PONew!T83-'PO2020'!T83</f>
        <v>0</v>
      </c>
      <c r="U83" s="58">
        <f>PONew!U83-'PO2020'!U83</f>
        <v>0</v>
      </c>
      <c r="V83" s="58">
        <f>PONew!V83-'PO2020'!V83</f>
        <v>0</v>
      </c>
      <c r="W83" s="60">
        <f t="shared" si="14"/>
        <v>32</v>
      </c>
      <c r="X83" s="60">
        <f t="shared" si="20"/>
        <v>4</v>
      </c>
      <c r="Y83" s="60">
        <f t="shared" si="19"/>
        <v>0</v>
      </c>
      <c r="Z83" s="70">
        <f t="shared" si="13"/>
        <v>0</v>
      </c>
    </row>
    <row r="84" spans="1:26" x14ac:dyDescent="0.2">
      <c r="A84" s="79">
        <f t="shared" si="17"/>
        <v>83</v>
      </c>
      <c r="B84" s="63" t="s">
        <v>92</v>
      </c>
      <c r="C84" s="64" t="s">
        <v>82</v>
      </c>
      <c r="D84" s="60">
        <f>PONew!D84-'PO2020'!D84</f>
        <v>15</v>
      </c>
      <c r="E84" s="56">
        <f>PONew!E84-'PO2020'!E84</f>
        <v>0</v>
      </c>
      <c r="F84" s="56">
        <f>PONew!F84-'PO2020'!F84</f>
        <v>8</v>
      </c>
      <c r="G84" s="56">
        <f>PONew!G84-'PO2020'!G84</f>
        <v>6</v>
      </c>
      <c r="H84" s="56">
        <f>PONew!H84-'PO2020'!H84</f>
        <v>1</v>
      </c>
      <c r="I84" s="56">
        <f>PONew!I84-'PO2020'!I84+J84</f>
        <v>1</v>
      </c>
      <c r="J84" s="56">
        <f>PONew!J84-'PO2020'!J84</f>
        <v>0</v>
      </c>
      <c r="K84" s="56">
        <f>PONew!K84-'PO2020'!K84</f>
        <v>0</v>
      </c>
      <c r="L84" s="56">
        <f>PONew!L84-'PO2020'!L84</f>
        <v>0</v>
      </c>
      <c r="M84" s="56">
        <f>PONew!M84-'PO2020'!M84</f>
        <v>0</v>
      </c>
      <c r="N84" s="56">
        <f>PONew!N84-'PO2020'!N84</f>
        <v>0</v>
      </c>
      <c r="O84" s="56">
        <f>PONew!O84-'PO2020'!O84</f>
        <v>0</v>
      </c>
      <c r="P84" s="56">
        <f>PONew!P84-'PO2020'!P84</f>
        <v>2</v>
      </c>
      <c r="Q84" s="56">
        <f>PONew!Q84-'PO2020'!Q84</f>
        <v>0</v>
      </c>
      <c r="R84" s="56">
        <f>PONew!R84-'PO2020'!R84</f>
        <v>0</v>
      </c>
      <c r="S84" s="56">
        <f>PONew!S84-'PO2020'!S84</f>
        <v>-1</v>
      </c>
      <c r="T84" s="58">
        <f>PONew!T84-'PO2020'!T84</f>
        <v>-1</v>
      </c>
      <c r="U84" s="56">
        <f>PONew!U84-'PO2020'!U84</f>
        <v>0</v>
      </c>
      <c r="V84" s="58">
        <f>PONew!V84-'PO2020'!V84</f>
        <v>-1</v>
      </c>
      <c r="W84" s="60">
        <f t="shared" si="14"/>
        <v>16</v>
      </c>
      <c r="X84" s="60">
        <f t="shared" si="20"/>
        <v>0</v>
      </c>
      <c r="Y84" s="60">
        <f t="shared" si="19"/>
        <v>-1</v>
      </c>
      <c r="Z84" s="70">
        <f t="shared" si="13"/>
        <v>0</v>
      </c>
    </row>
    <row r="85" spans="1:26" x14ac:dyDescent="0.2">
      <c r="A85" s="79">
        <f t="shared" si="17"/>
        <v>84</v>
      </c>
      <c r="B85" s="63" t="s">
        <v>92</v>
      </c>
      <c r="C85" s="64" t="s">
        <v>56</v>
      </c>
      <c r="D85" s="60">
        <f>PONew!D85-'PO2020'!D85</f>
        <v>18</v>
      </c>
      <c r="E85" s="56">
        <f>PONew!E85-'PO2020'!E85</f>
        <v>0</v>
      </c>
      <c r="F85" s="56">
        <f>PONew!F85-'PO2020'!F85</f>
        <v>8</v>
      </c>
      <c r="G85" s="56">
        <f>PONew!G85-'PO2020'!G85</f>
        <v>6</v>
      </c>
      <c r="H85" s="56">
        <f>PONew!H85-'PO2020'!H85</f>
        <v>1</v>
      </c>
      <c r="I85" s="56">
        <f>PONew!I85-'PO2020'!I85+J85</f>
        <v>2</v>
      </c>
      <c r="J85" s="56">
        <f>PONew!J85-'PO2020'!J85</f>
        <v>0</v>
      </c>
      <c r="K85" s="56">
        <f>PONew!K85-'PO2020'!K85</f>
        <v>0</v>
      </c>
      <c r="L85" s="56">
        <f>PONew!L85-'PO2020'!L85</f>
        <v>0</v>
      </c>
      <c r="M85" s="56">
        <f>PONew!M85-'PO2020'!M85</f>
        <v>0</v>
      </c>
      <c r="N85" s="56">
        <f>PONew!N85-'PO2020'!N85</f>
        <v>0</v>
      </c>
      <c r="O85" s="56">
        <f>PONew!O85-'PO2020'!O85</f>
        <v>0</v>
      </c>
      <c r="P85" s="56">
        <f>PONew!P85-'PO2020'!P85</f>
        <v>2</v>
      </c>
      <c r="Q85" s="56">
        <f>PONew!Q85-'PO2020'!Q85</f>
        <v>0</v>
      </c>
      <c r="R85" s="56">
        <f>PONew!R85-'PO2020'!R85</f>
        <v>0</v>
      </c>
      <c r="S85" s="56">
        <f>PONew!S85-'PO2020'!S85</f>
        <v>0</v>
      </c>
      <c r="T85" s="58">
        <f>PONew!T85-'PO2020'!T85</f>
        <v>-1</v>
      </c>
      <c r="U85" s="56">
        <f>PONew!U85-'PO2020'!U85</f>
        <v>0</v>
      </c>
      <c r="V85" s="58">
        <f>PONew!V85-'PO2020'!V85</f>
        <v>0</v>
      </c>
      <c r="W85" s="60">
        <f t="shared" si="14"/>
        <v>17</v>
      </c>
      <c r="X85" s="60">
        <f t="shared" si="20"/>
        <v>1</v>
      </c>
      <c r="Y85" s="60">
        <f t="shared" si="19"/>
        <v>0</v>
      </c>
      <c r="Z85" s="70">
        <f t="shared" si="13"/>
        <v>0</v>
      </c>
    </row>
    <row r="86" spans="1:26" x14ac:dyDescent="0.2">
      <c r="A86" s="79">
        <f t="shared" si="17"/>
        <v>85</v>
      </c>
      <c r="B86" s="63" t="s">
        <v>92</v>
      </c>
      <c r="C86" s="64" t="s">
        <v>94</v>
      </c>
      <c r="D86" s="60">
        <f>PONew!D86-'PO2020'!D86</f>
        <v>11</v>
      </c>
      <c r="E86" s="56">
        <f>PONew!E86-'PO2020'!E86</f>
        <v>0</v>
      </c>
      <c r="F86" s="56">
        <f>PONew!F86-'PO2020'!F86</f>
        <v>4</v>
      </c>
      <c r="G86" s="56">
        <f>PONew!G86-'PO2020'!G86</f>
        <v>4</v>
      </c>
      <c r="H86" s="56">
        <f>PONew!H86-'PO2020'!H86</f>
        <v>1</v>
      </c>
      <c r="I86" s="56">
        <f>PONew!I86-'PO2020'!I86+J86</f>
        <v>2</v>
      </c>
      <c r="J86" s="56">
        <f>PONew!J86-'PO2020'!J86</f>
        <v>0</v>
      </c>
      <c r="K86" s="56">
        <f>PONew!K86-'PO2020'!K86</f>
        <v>0</v>
      </c>
      <c r="L86" s="56">
        <f>PONew!L86-'PO2020'!L86</f>
        <v>0</v>
      </c>
      <c r="M86" s="56">
        <f>PONew!M86-'PO2020'!M86</f>
        <v>0</v>
      </c>
      <c r="N86" s="56">
        <f>PONew!N86-'PO2020'!N86</f>
        <v>0</v>
      </c>
      <c r="O86" s="56">
        <f>PONew!O86-'PO2020'!O86</f>
        <v>0</v>
      </c>
      <c r="P86" s="56">
        <f>PONew!P86-'PO2020'!P86</f>
        <v>2</v>
      </c>
      <c r="Q86" s="56">
        <f>PONew!Q86-'PO2020'!Q86</f>
        <v>0</v>
      </c>
      <c r="R86" s="56">
        <f>PONew!R86-'PO2020'!R86</f>
        <v>0</v>
      </c>
      <c r="S86" s="56">
        <f>PONew!S86-'PO2020'!S86</f>
        <v>0</v>
      </c>
      <c r="T86" s="58">
        <f>PONew!T86-'PO2020'!T86</f>
        <v>-1</v>
      </c>
      <c r="U86" s="56">
        <f>PONew!U86-'PO2020'!U86</f>
        <v>0</v>
      </c>
      <c r="V86" s="58">
        <f>PONew!V86-'PO2020'!V86</f>
        <v>-1</v>
      </c>
      <c r="W86" s="60">
        <f t="shared" si="14"/>
        <v>11</v>
      </c>
      <c r="X86" s="60">
        <f t="shared" si="20"/>
        <v>1</v>
      </c>
      <c r="Y86" s="60">
        <f t="shared" si="19"/>
        <v>-1</v>
      </c>
      <c r="Z86" s="70">
        <f t="shared" si="13"/>
        <v>0</v>
      </c>
    </row>
    <row r="87" spans="1:26" x14ac:dyDescent="0.2">
      <c r="A87" s="79">
        <f t="shared" si="17"/>
        <v>86</v>
      </c>
      <c r="B87" s="63" t="s">
        <v>92</v>
      </c>
      <c r="C87" s="64" t="s">
        <v>95</v>
      </c>
      <c r="D87" s="60">
        <f>PONew!D87-'PO2020'!D87</f>
        <v>11</v>
      </c>
      <c r="E87" s="56">
        <f>PONew!E87-'PO2020'!E87</f>
        <v>0</v>
      </c>
      <c r="F87" s="56">
        <f>PONew!F87-'PO2020'!F87</f>
        <v>4</v>
      </c>
      <c r="G87" s="56">
        <f>PONew!G87-'PO2020'!G87</f>
        <v>3</v>
      </c>
      <c r="H87" s="56">
        <f>PONew!H87-'PO2020'!H87</f>
        <v>1</v>
      </c>
      <c r="I87" s="56">
        <f>PONew!I87-'PO2020'!I87+J87</f>
        <v>3</v>
      </c>
      <c r="J87" s="56">
        <f>PONew!J87-'PO2020'!J87</f>
        <v>0</v>
      </c>
      <c r="K87" s="56">
        <f>PONew!K87-'PO2020'!K87</f>
        <v>0</v>
      </c>
      <c r="L87" s="56">
        <f>PONew!L87-'PO2020'!L87</f>
        <v>0</v>
      </c>
      <c r="M87" s="56">
        <f>PONew!M87-'PO2020'!M87</f>
        <v>0</v>
      </c>
      <c r="N87" s="56">
        <f>PONew!N87-'PO2020'!N87</f>
        <v>0</v>
      </c>
      <c r="O87" s="56">
        <f>PONew!O87-'PO2020'!O87</f>
        <v>0</v>
      </c>
      <c r="P87" s="56">
        <f>PONew!P87-'PO2020'!P87</f>
        <v>2</v>
      </c>
      <c r="Q87" s="56">
        <f>PONew!Q87-'PO2020'!Q87</f>
        <v>0</v>
      </c>
      <c r="R87" s="56">
        <f>PONew!R87-'PO2020'!R87</f>
        <v>0</v>
      </c>
      <c r="S87" s="56">
        <f>PONew!S87-'PO2020'!S87</f>
        <v>0</v>
      </c>
      <c r="T87" s="58">
        <f>PONew!T87-'PO2020'!T87</f>
        <v>-1</v>
      </c>
      <c r="U87" s="56">
        <f>PONew!U87-'PO2020'!U87</f>
        <v>0</v>
      </c>
      <c r="V87" s="58">
        <f>PONew!V87-'PO2020'!V87</f>
        <v>-1</v>
      </c>
      <c r="W87" s="60">
        <f t="shared" si="14"/>
        <v>11</v>
      </c>
      <c r="X87" s="60">
        <f t="shared" si="20"/>
        <v>1</v>
      </c>
      <c r="Y87" s="60">
        <f t="shared" si="19"/>
        <v>-1</v>
      </c>
      <c r="Z87" s="70">
        <f t="shared" si="13"/>
        <v>0</v>
      </c>
    </row>
    <row r="88" spans="1:26" x14ac:dyDescent="0.2">
      <c r="A88" s="79">
        <f t="shared" si="17"/>
        <v>87</v>
      </c>
      <c r="B88" s="63" t="s">
        <v>92</v>
      </c>
      <c r="C88" s="64" t="s">
        <v>78</v>
      </c>
      <c r="D88" s="60">
        <f>PONew!D88-'PO2020'!D88</f>
        <v>7</v>
      </c>
      <c r="E88" s="56">
        <f>PONew!E88-'PO2020'!E88</f>
        <v>0</v>
      </c>
      <c r="F88" s="56">
        <f>PONew!F88-'PO2020'!F88</f>
        <v>3</v>
      </c>
      <c r="G88" s="56">
        <f>PONew!G88-'PO2020'!G88</f>
        <v>3</v>
      </c>
      <c r="H88" s="56">
        <f>PONew!H88-'PO2020'!H88</f>
        <v>1</v>
      </c>
      <c r="I88" s="56">
        <f>PONew!I88-'PO2020'!I88+J88</f>
        <v>1</v>
      </c>
      <c r="J88" s="56">
        <f>PONew!J88-'PO2020'!J88</f>
        <v>0</v>
      </c>
      <c r="K88" s="56">
        <f>PONew!K88-'PO2020'!K88</f>
        <v>0</v>
      </c>
      <c r="L88" s="56">
        <f>PONew!L88-'PO2020'!L88</f>
        <v>0</v>
      </c>
      <c r="M88" s="56">
        <f>PONew!M88-'PO2020'!M88</f>
        <v>0</v>
      </c>
      <c r="N88" s="56">
        <f>PONew!N88-'PO2020'!N88</f>
        <v>0</v>
      </c>
      <c r="O88" s="56">
        <f>PONew!O88-'PO2020'!O88</f>
        <v>0</v>
      </c>
      <c r="P88" s="56">
        <f>PONew!P88-'PO2020'!P88</f>
        <v>1</v>
      </c>
      <c r="Q88" s="56">
        <f>PONew!Q88-'PO2020'!Q88</f>
        <v>0</v>
      </c>
      <c r="R88" s="56">
        <f>PONew!R88-'PO2020'!R88</f>
        <v>0</v>
      </c>
      <c r="S88" s="56">
        <f>PONew!S88-'PO2020'!S88</f>
        <v>0</v>
      </c>
      <c r="T88" s="58">
        <f>PONew!T88-'PO2020'!T88</f>
        <v>-1</v>
      </c>
      <c r="U88" s="56">
        <f>PONew!U88-'PO2020'!U88</f>
        <v>0</v>
      </c>
      <c r="V88" s="58">
        <f>PONew!V88-'PO2020'!V88</f>
        <v>-1</v>
      </c>
      <c r="W88" s="60">
        <f t="shared" si="14"/>
        <v>8</v>
      </c>
      <c r="X88" s="60">
        <f t="shared" si="20"/>
        <v>0</v>
      </c>
      <c r="Y88" s="60">
        <f t="shared" si="19"/>
        <v>-1</v>
      </c>
      <c r="Z88" s="70"/>
    </row>
    <row r="89" spans="1:26" x14ac:dyDescent="0.2">
      <c r="A89" s="79">
        <f t="shared" si="17"/>
        <v>88</v>
      </c>
      <c r="B89" s="63" t="s">
        <v>92</v>
      </c>
      <c r="C89" s="64" t="s">
        <v>96</v>
      </c>
      <c r="D89" s="60">
        <f>PONew!D89-'PO2020'!D89</f>
        <v>10</v>
      </c>
      <c r="E89" s="56">
        <f>PONew!E89-'PO2020'!E89</f>
        <v>0</v>
      </c>
      <c r="F89" s="56">
        <f>PONew!F89-'PO2020'!F89</f>
        <v>3</v>
      </c>
      <c r="G89" s="56">
        <f>PONew!G89-'PO2020'!G89</f>
        <v>2</v>
      </c>
      <c r="H89" s="56">
        <f>PONew!H89-'PO2020'!H89</f>
        <v>1</v>
      </c>
      <c r="I89" s="56">
        <f>PONew!I89-'PO2020'!I89+J89</f>
        <v>3</v>
      </c>
      <c r="J89" s="56">
        <f>PONew!J89-'PO2020'!J89</f>
        <v>0</v>
      </c>
      <c r="K89" s="56">
        <f>PONew!K89-'PO2020'!K89</f>
        <v>0</v>
      </c>
      <c r="L89" s="56">
        <f>PONew!L89-'PO2020'!L89</f>
        <v>0</v>
      </c>
      <c r="M89" s="56">
        <f>PONew!M89-'PO2020'!M89</f>
        <v>0</v>
      </c>
      <c r="N89" s="56">
        <f>PONew!N89-'PO2020'!N89</f>
        <v>0</v>
      </c>
      <c r="O89" s="56">
        <f>PONew!O89-'PO2020'!O89</f>
        <v>0</v>
      </c>
      <c r="P89" s="56">
        <f>PONew!P89-'PO2020'!P89</f>
        <v>2</v>
      </c>
      <c r="Q89" s="56">
        <f>PONew!Q89-'PO2020'!Q89</f>
        <v>1</v>
      </c>
      <c r="R89" s="56">
        <f>PONew!R89-'PO2020'!R89</f>
        <v>0</v>
      </c>
      <c r="S89" s="56">
        <f>PONew!S89-'PO2020'!S89</f>
        <v>-1</v>
      </c>
      <c r="T89" s="58">
        <f>PONew!T89-'PO2020'!T89</f>
        <v>0</v>
      </c>
      <c r="U89" s="56">
        <f>PONew!U89-'PO2020'!U89</f>
        <v>0</v>
      </c>
      <c r="V89" s="58">
        <f>PONew!V89-'PO2020'!V89</f>
        <v>-1</v>
      </c>
      <c r="W89" s="60">
        <f t="shared" si="14"/>
        <v>9</v>
      </c>
      <c r="X89" s="60">
        <f t="shared" si="20"/>
        <v>2</v>
      </c>
      <c r="Y89" s="60">
        <f t="shared" si="19"/>
        <v>-1</v>
      </c>
      <c r="Z89" s="70">
        <f t="shared" ref="Z89:Z99" si="21">D89-W89-X89-Y89</f>
        <v>0</v>
      </c>
    </row>
    <row r="90" spans="1:26" x14ac:dyDescent="0.2">
      <c r="A90" s="79">
        <f t="shared" si="17"/>
        <v>89</v>
      </c>
      <c r="B90" s="63" t="s">
        <v>92</v>
      </c>
      <c r="C90" s="64" t="s">
        <v>97</v>
      </c>
      <c r="D90" s="60">
        <f>PONew!D90-'PO2020'!D90</f>
        <v>12</v>
      </c>
      <c r="E90" s="56">
        <f>PONew!E90-'PO2020'!E90</f>
        <v>0</v>
      </c>
      <c r="F90" s="56">
        <f>PONew!F90-'PO2020'!F90</f>
        <v>5</v>
      </c>
      <c r="G90" s="56">
        <f>PONew!G90-'PO2020'!G90</f>
        <v>4</v>
      </c>
      <c r="H90" s="56">
        <f>PONew!H90-'PO2020'!H90</f>
        <v>1</v>
      </c>
      <c r="I90" s="56">
        <f>PONew!I90-'PO2020'!I90+J90</f>
        <v>1</v>
      </c>
      <c r="J90" s="56">
        <f>PONew!J90-'PO2020'!J90</f>
        <v>0</v>
      </c>
      <c r="K90" s="56">
        <f>PONew!K90-'PO2020'!K90</f>
        <v>0</v>
      </c>
      <c r="L90" s="56">
        <f>PONew!L90-'PO2020'!L90</f>
        <v>0</v>
      </c>
      <c r="M90" s="56">
        <f>PONew!M90-'PO2020'!M90</f>
        <v>0</v>
      </c>
      <c r="N90" s="56">
        <f>PONew!N90-'PO2020'!N90</f>
        <v>0</v>
      </c>
      <c r="O90" s="56">
        <f>PONew!O90-'PO2020'!O90</f>
        <v>0</v>
      </c>
      <c r="P90" s="56">
        <f>PONew!P90-'PO2020'!P90</f>
        <v>2</v>
      </c>
      <c r="Q90" s="56">
        <f>PONew!Q90-'PO2020'!Q90</f>
        <v>1</v>
      </c>
      <c r="R90" s="56">
        <f>PONew!R90-'PO2020'!R90</f>
        <v>0</v>
      </c>
      <c r="S90" s="56">
        <f>PONew!S90-'PO2020'!S90</f>
        <v>0</v>
      </c>
      <c r="T90" s="58">
        <f>PONew!T90-'PO2020'!T90</f>
        <v>-1</v>
      </c>
      <c r="U90" s="56">
        <f>PONew!U90-'PO2020'!U90</f>
        <v>0</v>
      </c>
      <c r="V90" s="58">
        <f>PONew!V90-'PO2020'!V90</f>
        <v>-1</v>
      </c>
      <c r="W90" s="60">
        <f t="shared" si="14"/>
        <v>11</v>
      </c>
      <c r="X90" s="60">
        <f t="shared" si="20"/>
        <v>2</v>
      </c>
      <c r="Y90" s="60">
        <f t="shared" si="19"/>
        <v>-1</v>
      </c>
      <c r="Z90" s="70">
        <f t="shared" si="21"/>
        <v>0</v>
      </c>
    </row>
    <row r="91" spans="1:26" x14ac:dyDescent="0.2">
      <c r="A91" s="79">
        <f t="shared" si="17"/>
        <v>90</v>
      </c>
      <c r="B91" s="63" t="s">
        <v>92</v>
      </c>
      <c r="C91" s="64" t="s">
        <v>98</v>
      </c>
      <c r="D91" s="60">
        <f>PONew!D91-'PO2020'!D91</f>
        <v>14</v>
      </c>
      <c r="E91" s="56">
        <f>PONew!E91-'PO2020'!E91</f>
        <v>0</v>
      </c>
      <c r="F91" s="56">
        <f>PONew!F91-'PO2020'!F91</f>
        <v>6</v>
      </c>
      <c r="G91" s="56">
        <f>PONew!G91-'PO2020'!G91</f>
        <v>3</v>
      </c>
      <c r="H91" s="56">
        <f>PONew!H91-'PO2020'!H91</f>
        <v>1</v>
      </c>
      <c r="I91" s="56">
        <f>PONew!I91-'PO2020'!I91+J91</f>
        <v>3</v>
      </c>
      <c r="J91" s="56">
        <f>PONew!J91-'PO2020'!J91</f>
        <v>0</v>
      </c>
      <c r="K91" s="56">
        <f>PONew!K91-'PO2020'!K91</f>
        <v>0</v>
      </c>
      <c r="L91" s="56">
        <f>PONew!L91-'PO2020'!L91</f>
        <v>0</v>
      </c>
      <c r="M91" s="56">
        <f>PONew!M91-'PO2020'!M91</f>
        <v>0</v>
      </c>
      <c r="N91" s="56">
        <f>PONew!N91-'PO2020'!N91</f>
        <v>0</v>
      </c>
      <c r="O91" s="56">
        <f>PONew!O91-'PO2020'!O91</f>
        <v>0</v>
      </c>
      <c r="P91" s="56">
        <f>PONew!P91-'PO2020'!P91</f>
        <v>2</v>
      </c>
      <c r="Q91" s="56">
        <f>PONew!Q91-'PO2020'!Q91</f>
        <v>1</v>
      </c>
      <c r="R91" s="56">
        <f>PONew!R91-'PO2020'!R91</f>
        <v>0</v>
      </c>
      <c r="S91" s="56">
        <f>PONew!S91-'PO2020'!S91</f>
        <v>0</v>
      </c>
      <c r="T91" s="58">
        <f>PONew!T91-'PO2020'!T91</f>
        <v>-1</v>
      </c>
      <c r="U91" s="56">
        <f>PONew!U91-'PO2020'!U91</f>
        <v>0</v>
      </c>
      <c r="V91" s="58">
        <f>PONew!V91-'PO2020'!V91</f>
        <v>-1</v>
      </c>
      <c r="W91" s="60">
        <f t="shared" si="14"/>
        <v>13</v>
      </c>
      <c r="X91" s="60">
        <f t="shared" si="20"/>
        <v>2</v>
      </c>
      <c r="Y91" s="60">
        <f t="shared" si="19"/>
        <v>-1</v>
      </c>
      <c r="Z91" s="70">
        <f t="shared" si="21"/>
        <v>0</v>
      </c>
    </row>
    <row r="92" spans="1:26" x14ac:dyDescent="0.2">
      <c r="A92" s="79">
        <f t="shared" si="17"/>
        <v>91</v>
      </c>
      <c r="B92" s="63" t="s">
        <v>92</v>
      </c>
      <c r="C92" s="64" t="s">
        <v>99</v>
      </c>
      <c r="D92" s="60">
        <f>PONew!D92-'PO2020'!D92</f>
        <v>10</v>
      </c>
      <c r="E92" s="56">
        <f>PONew!E92-'PO2020'!E92</f>
        <v>0</v>
      </c>
      <c r="F92" s="56">
        <f>PONew!F92-'PO2020'!F92</f>
        <v>5</v>
      </c>
      <c r="G92" s="56">
        <f>PONew!G92-'PO2020'!G92</f>
        <v>3</v>
      </c>
      <c r="H92" s="56">
        <f>PONew!H92-'PO2020'!H92</f>
        <v>1</v>
      </c>
      <c r="I92" s="56">
        <f>PONew!I92-'PO2020'!I92+J92</f>
        <v>1</v>
      </c>
      <c r="J92" s="56">
        <f>PONew!J92-'PO2020'!J92</f>
        <v>0</v>
      </c>
      <c r="K92" s="56">
        <f>PONew!K92-'PO2020'!K92</f>
        <v>0</v>
      </c>
      <c r="L92" s="56">
        <f>PONew!L92-'PO2020'!L92</f>
        <v>0</v>
      </c>
      <c r="M92" s="56">
        <f>PONew!M92-'PO2020'!M92</f>
        <v>0</v>
      </c>
      <c r="N92" s="56">
        <f>PONew!N92-'PO2020'!N92</f>
        <v>0</v>
      </c>
      <c r="O92" s="56">
        <f>PONew!O92-'PO2020'!O92</f>
        <v>0</v>
      </c>
      <c r="P92" s="56">
        <f>PONew!P92-'PO2020'!P92</f>
        <v>2</v>
      </c>
      <c r="Q92" s="56">
        <f>PONew!Q92-'PO2020'!Q92</f>
        <v>0</v>
      </c>
      <c r="R92" s="56">
        <f>PONew!R92-'PO2020'!R92</f>
        <v>0</v>
      </c>
      <c r="S92" s="56">
        <f>PONew!S92-'PO2020'!S92</f>
        <v>0</v>
      </c>
      <c r="T92" s="58">
        <f>PONew!T92-'PO2020'!T92</f>
        <v>-1</v>
      </c>
      <c r="U92" s="56">
        <f>PONew!U92-'PO2020'!U92</f>
        <v>0</v>
      </c>
      <c r="V92" s="58">
        <f>PONew!V92-'PO2020'!V92</f>
        <v>-1</v>
      </c>
      <c r="W92" s="60">
        <f t="shared" si="14"/>
        <v>10</v>
      </c>
      <c r="X92" s="60">
        <f t="shared" si="20"/>
        <v>1</v>
      </c>
      <c r="Y92" s="60">
        <f t="shared" si="19"/>
        <v>-1</v>
      </c>
      <c r="Z92" s="70">
        <f t="shared" si="21"/>
        <v>0</v>
      </c>
    </row>
    <row r="93" spans="1:26" x14ac:dyDescent="0.2">
      <c r="A93" s="79">
        <f t="shared" si="17"/>
        <v>92</v>
      </c>
      <c r="B93" s="63" t="s">
        <v>92</v>
      </c>
      <c r="C93" s="64" t="s">
        <v>100</v>
      </c>
      <c r="D93" s="60">
        <f>PONew!D93-'PO2020'!D93</f>
        <v>7</v>
      </c>
      <c r="E93" s="56">
        <f>PONew!E93-'PO2020'!E93</f>
        <v>0</v>
      </c>
      <c r="F93" s="56">
        <f>PONew!F93-'PO2020'!F93</f>
        <v>3</v>
      </c>
      <c r="G93" s="56">
        <f>PONew!G93-'PO2020'!G93</f>
        <v>3</v>
      </c>
      <c r="H93" s="56">
        <f>PONew!H93-'PO2020'!H93</f>
        <v>0</v>
      </c>
      <c r="I93" s="56">
        <f>PONew!I93-'PO2020'!I93+J93</f>
        <v>2</v>
      </c>
      <c r="J93" s="56">
        <f>PONew!J93-'PO2020'!J93</f>
        <v>0</v>
      </c>
      <c r="K93" s="56">
        <f>PONew!K93-'PO2020'!K93</f>
        <v>0</v>
      </c>
      <c r="L93" s="56">
        <f>PONew!L93-'PO2020'!L93</f>
        <v>0</v>
      </c>
      <c r="M93" s="56">
        <f>PONew!M93-'PO2020'!M93</f>
        <v>0</v>
      </c>
      <c r="N93" s="56">
        <f>PONew!N93-'PO2020'!N93</f>
        <v>0</v>
      </c>
      <c r="O93" s="56">
        <f>PONew!O93-'PO2020'!O93</f>
        <v>0</v>
      </c>
      <c r="P93" s="56">
        <f>PONew!P93-'PO2020'!P93</f>
        <v>1</v>
      </c>
      <c r="Q93" s="56">
        <f>PONew!Q93-'PO2020'!Q93</f>
        <v>0</v>
      </c>
      <c r="R93" s="56">
        <f>PONew!R93-'PO2020'!R93</f>
        <v>0</v>
      </c>
      <c r="S93" s="56">
        <f>PONew!S93-'PO2020'!S93</f>
        <v>0</v>
      </c>
      <c r="T93" s="58">
        <f>PONew!T93-'PO2020'!T93</f>
        <v>-1</v>
      </c>
      <c r="U93" s="56">
        <f>PONew!U93-'PO2020'!U93</f>
        <v>0</v>
      </c>
      <c r="V93" s="58">
        <f>PONew!V93-'PO2020'!V93</f>
        <v>-1</v>
      </c>
      <c r="W93" s="60">
        <f t="shared" si="14"/>
        <v>8</v>
      </c>
      <c r="X93" s="60">
        <f t="shared" si="20"/>
        <v>0</v>
      </c>
      <c r="Y93" s="60">
        <f t="shared" si="19"/>
        <v>-1</v>
      </c>
      <c r="Z93" s="70">
        <f t="shared" si="21"/>
        <v>0</v>
      </c>
    </row>
    <row r="94" spans="1:26" x14ac:dyDescent="0.2">
      <c r="A94" s="79">
        <f t="shared" si="17"/>
        <v>93</v>
      </c>
      <c r="B94" s="63" t="s">
        <v>92</v>
      </c>
      <c r="C94" s="64" t="s">
        <v>102</v>
      </c>
      <c r="D94" s="60">
        <f>PONew!D94-'PO2020'!D94</f>
        <v>13</v>
      </c>
      <c r="E94" s="56">
        <f>PONew!E94-'PO2020'!E94</f>
        <v>0</v>
      </c>
      <c r="F94" s="56">
        <f>PONew!F94-'PO2020'!F94</f>
        <v>5</v>
      </c>
      <c r="G94" s="56">
        <f>PONew!G94-'PO2020'!G94</f>
        <v>4</v>
      </c>
      <c r="H94" s="56">
        <f>PONew!H94-'PO2020'!H94</f>
        <v>1</v>
      </c>
      <c r="I94" s="56">
        <f>PONew!I94-'PO2020'!I94+J94</f>
        <v>2</v>
      </c>
      <c r="J94" s="56">
        <f>PONew!J94-'PO2020'!J94</f>
        <v>0</v>
      </c>
      <c r="K94" s="56">
        <f>PONew!K94-'PO2020'!K94</f>
        <v>0</v>
      </c>
      <c r="L94" s="56">
        <f>PONew!L94-'PO2020'!L94</f>
        <v>0</v>
      </c>
      <c r="M94" s="56">
        <f>PONew!M94-'PO2020'!M94</f>
        <v>0</v>
      </c>
      <c r="N94" s="56">
        <f>PONew!N94-'PO2020'!N94</f>
        <v>0</v>
      </c>
      <c r="O94" s="56">
        <f>PONew!O94-'PO2020'!O94</f>
        <v>0</v>
      </c>
      <c r="P94" s="56">
        <f>PONew!P94-'PO2020'!P94</f>
        <v>2</v>
      </c>
      <c r="Q94" s="56">
        <f>PONew!Q94-'PO2020'!Q94</f>
        <v>1</v>
      </c>
      <c r="R94" s="56">
        <f>PONew!R94-'PO2020'!R94</f>
        <v>0</v>
      </c>
      <c r="S94" s="56">
        <f>PONew!S94-'PO2020'!S94</f>
        <v>0</v>
      </c>
      <c r="T94" s="58">
        <f>PONew!T94-'PO2020'!T94</f>
        <v>-1</v>
      </c>
      <c r="U94" s="56">
        <f>PONew!U94-'PO2020'!U94</f>
        <v>0</v>
      </c>
      <c r="V94" s="58">
        <f>PONew!V94-'PO2020'!V94</f>
        <v>-1</v>
      </c>
      <c r="W94" s="60">
        <f t="shared" si="14"/>
        <v>12</v>
      </c>
      <c r="X94" s="60">
        <f t="shared" si="20"/>
        <v>2</v>
      </c>
      <c r="Y94" s="60">
        <f t="shared" si="19"/>
        <v>-1</v>
      </c>
      <c r="Z94" s="70">
        <f t="shared" si="21"/>
        <v>0</v>
      </c>
    </row>
    <row r="95" spans="1:26" x14ac:dyDescent="0.2">
      <c r="A95" s="79">
        <f t="shared" si="17"/>
        <v>94</v>
      </c>
      <c r="B95" s="63" t="s">
        <v>92</v>
      </c>
      <c r="C95" s="64" t="s">
        <v>74</v>
      </c>
      <c r="D95" s="60">
        <f>PONew!D95-'PO2020'!D95</f>
        <v>13</v>
      </c>
      <c r="E95" s="56">
        <f>PONew!E95-'PO2020'!E95</f>
        <v>0</v>
      </c>
      <c r="F95" s="56">
        <f>PONew!F95-'PO2020'!F95</f>
        <v>5</v>
      </c>
      <c r="G95" s="56">
        <f>PONew!G95-'PO2020'!G95</f>
        <v>4</v>
      </c>
      <c r="H95" s="56">
        <f>PONew!H95-'PO2020'!H95</f>
        <v>1</v>
      </c>
      <c r="I95" s="56">
        <f>PONew!I95-'PO2020'!I95+J95</f>
        <v>3</v>
      </c>
      <c r="J95" s="56">
        <f>PONew!J95-'PO2020'!J95</f>
        <v>0</v>
      </c>
      <c r="K95" s="56">
        <f>PONew!K95-'PO2020'!K95</f>
        <v>0</v>
      </c>
      <c r="L95" s="56">
        <f>PONew!L95-'PO2020'!L95</f>
        <v>0</v>
      </c>
      <c r="M95" s="56">
        <f>PONew!M95-'PO2020'!M95</f>
        <v>0</v>
      </c>
      <c r="N95" s="56">
        <f>PONew!N95-'PO2020'!N95</f>
        <v>0</v>
      </c>
      <c r="O95" s="56">
        <f>PONew!O95-'PO2020'!O95</f>
        <v>0</v>
      </c>
      <c r="P95" s="56">
        <f>PONew!P95-'PO2020'!P95</f>
        <v>2</v>
      </c>
      <c r="Q95" s="56">
        <f>PONew!Q95-'PO2020'!Q95</f>
        <v>0</v>
      </c>
      <c r="R95" s="56">
        <f>PONew!R95-'PO2020'!R95</f>
        <v>0</v>
      </c>
      <c r="S95" s="56">
        <f>PONew!S95-'PO2020'!S95</f>
        <v>0</v>
      </c>
      <c r="T95" s="58">
        <f>PONew!T95-'PO2020'!T95</f>
        <v>-1</v>
      </c>
      <c r="U95" s="56">
        <f>PONew!U95-'PO2020'!U95</f>
        <v>0</v>
      </c>
      <c r="V95" s="58">
        <f>PONew!V95-'PO2020'!V95</f>
        <v>-1</v>
      </c>
      <c r="W95" s="60">
        <f t="shared" si="14"/>
        <v>13</v>
      </c>
      <c r="X95" s="60">
        <f t="shared" si="20"/>
        <v>1</v>
      </c>
      <c r="Y95" s="60">
        <f t="shared" si="19"/>
        <v>-1</v>
      </c>
      <c r="Z95" s="70">
        <f t="shared" si="21"/>
        <v>0</v>
      </c>
    </row>
    <row r="96" spans="1:26" x14ac:dyDescent="0.2">
      <c r="A96" s="79">
        <f t="shared" si="17"/>
        <v>95</v>
      </c>
      <c r="B96" s="63" t="s">
        <v>92</v>
      </c>
      <c r="C96" s="64" t="s">
        <v>86</v>
      </c>
      <c r="D96" s="60">
        <f>PONew!D96-'PO2020'!D96</f>
        <v>8</v>
      </c>
      <c r="E96" s="56">
        <f>PONew!E96-'PO2020'!E96</f>
        <v>0</v>
      </c>
      <c r="F96" s="56">
        <f>PONew!F96-'PO2020'!F96</f>
        <v>5</v>
      </c>
      <c r="G96" s="56">
        <f>PONew!G96-'PO2020'!G96</f>
        <v>3</v>
      </c>
      <c r="H96" s="56">
        <f>PONew!H96-'PO2020'!H96</f>
        <v>0</v>
      </c>
      <c r="I96" s="56">
        <f>PONew!I96-'PO2020'!I96+J96</f>
        <v>1</v>
      </c>
      <c r="J96" s="56">
        <f>PONew!J96-'PO2020'!J96</f>
        <v>0</v>
      </c>
      <c r="K96" s="56">
        <f>PONew!K96-'PO2020'!K96</f>
        <v>0</v>
      </c>
      <c r="L96" s="56">
        <f>PONew!L96-'PO2020'!L96</f>
        <v>0</v>
      </c>
      <c r="M96" s="56">
        <f>PONew!M96-'PO2020'!M96</f>
        <v>0</v>
      </c>
      <c r="N96" s="56">
        <f>PONew!N96-'PO2020'!N96</f>
        <v>0</v>
      </c>
      <c r="O96" s="56">
        <f>PONew!O96-'PO2020'!O96</f>
        <v>0</v>
      </c>
      <c r="P96" s="56">
        <f>PONew!P96-'PO2020'!P96</f>
        <v>1</v>
      </c>
      <c r="Q96" s="56">
        <f>PONew!Q96-'PO2020'!Q96</f>
        <v>0</v>
      </c>
      <c r="R96" s="56">
        <f>PONew!R96-'PO2020'!R96</f>
        <v>0</v>
      </c>
      <c r="S96" s="56">
        <f>PONew!S96-'PO2020'!S96</f>
        <v>0</v>
      </c>
      <c r="T96" s="58">
        <f>PONew!T96-'PO2020'!T96</f>
        <v>-1</v>
      </c>
      <c r="U96" s="56">
        <f>PONew!U96-'PO2020'!U96</f>
        <v>0</v>
      </c>
      <c r="V96" s="58">
        <f>PONew!V96-'PO2020'!V96</f>
        <v>-1</v>
      </c>
      <c r="W96" s="60">
        <f t="shared" si="14"/>
        <v>9</v>
      </c>
      <c r="X96" s="60">
        <f t="shared" si="20"/>
        <v>0</v>
      </c>
      <c r="Y96" s="60">
        <f t="shared" si="19"/>
        <v>-1</v>
      </c>
      <c r="Z96" s="70">
        <f t="shared" si="21"/>
        <v>0</v>
      </c>
    </row>
    <row r="97" spans="1:26" x14ac:dyDescent="0.2">
      <c r="A97" s="79">
        <f t="shared" si="17"/>
        <v>96</v>
      </c>
      <c r="B97" s="63" t="s">
        <v>92</v>
      </c>
      <c r="C97" s="64" t="s">
        <v>46</v>
      </c>
      <c r="D97" s="60">
        <f>PONew!D97-'PO2020'!D97</f>
        <v>10</v>
      </c>
      <c r="E97" s="56">
        <f>PONew!E97-'PO2020'!E97</f>
        <v>0</v>
      </c>
      <c r="F97" s="56">
        <f>PONew!F97-'PO2020'!F97</f>
        <v>3</v>
      </c>
      <c r="G97" s="56">
        <f>PONew!G97-'PO2020'!G97</f>
        <v>2</v>
      </c>
      <c r="H97" s="56">
        <f>PONew!H97-'PO2020'!H97</f>
        <v>1</v>
      </c>
      <c r="I97" s="56">
        <f>PONew!I97-'PO2020'!I97+J97</f>
        <v>2</v>
      </c>
      <c r="J97" s="56">
        <f>PONew!J97-'PO2020'!J97</f>
        <v>0</v>
      </c>
      <c r="K97" s="56">
        <f>PONew!K97-'PO2020'!K97</f>
        <v>0</v>
      </c>
      <c r="L97" s="56">
        <f>PONew!L97-'PO2020'!L97</f>
        <v>0</v>
      </c>
      <c r="M97" s="56">
        <f>PONew!M97-'PO2020'!M97</f>
        <v>0</v>
      </c>
      <c r="N97" s="56">
        <f>PONew!N97-'PO2020'!N97</f>
        <v>0</v>
      </c>
      <c r="O97" s="56">
        <f>PONew!O97-'PO2020'!O97</f>
        <v>0</v>
      </c>
      <c r="P97" s="56">
        <f>PONew!P97-'PO2020'!P97</f>
        <v>2</v>
      </c>
      <c r="Q97" s="56">
        <f>PONew!Q97-'PO2020'!Q97</f>
        <v>1</v>
      </c>
      <c r="R97" s="56">
        <f>PONew!R97-'PO2020'!R97</f>
        <v>0</v>
      </c>
      <c r="S97" s="56">
        <f>PONew!S97-'PO2020'!S97</f>
        <v>0</v>
      </c>
      <c r="T97" s="58">
        <f>PONew!T97-'PO2020'!T97</f>
        <v>0</v>
      </c>
      <c r="U97" s="56">
        <f>PONew!U97-'PO2020'!U97</f>
        <v>0</v>
      </c>
      <c r="V97" s="58">
        <f>PONew!V97-'PO2020'!V97</f>
        <v>-1</v>
      </c>
      <c r="W97" s="60">
        <f t="shared" si="14"/>
        <v>8</v>
      </c>
      <c r="X97" s="60">
        <f t="shared" si="20"/>
        <v>3</v>
      </c>
      <c r="Y97" s="60">
        <f t="shared" si="19"/>
        <v>-1</v>
      </c>
      <c r="Z97" s="70">
        <f t="shared" si="21"/>
        <v>0</v>
      </c>
    </row>
    <row r="98" spans="1:26" x14ac:dyDescent="0.2">
      <c r="A98" s="79">
        <f t="shared" si="17"/>
        <v>97</v>
      </c>
      <c r="B98" s="63" t="s">
        <v>92</v>
      </c>
      <c r="C98" s="64" t="s">
        <v>72</v>
      </c>
      <c r="D98" s="60">
        <f>PONew!D98-'PO2020'!D98</f>
        <v>8</v>
      </c>
      <c r="E98" s="56">
        <f>PONew!E98-'PO2020'!E98</f>
        <v>0</v>
      </c>
      <c r="F98" s="56">
        <f>PONew!F98-'PO2020'!F98</f>
        <v>4</v>
      </c>
      <c r="G98" s="56">
        <f>PONew!G98-'PO2020'!G98</f>
        <v>4</v>
      </c>
      <c r="H98" s="56">
        <f>PONew!H98-'PO2020'!H98</f>
        <v>1</v>
      </c>
      <c r="I98" s="56">
        <f>PONew!I98-'PO2020'!I98+J98</f>
        <v>1</v>
      </c>
      <c r="J98" s="56">
        <f>PONew!J98-'PO2020'!J98</f>
        <v>0</v>
      </c>
      <c r="K98" s="56">
        <f>PONew!K98-'PO2020'!K98</f>
        <v>0</v>
      </c>
      <c r="L98" s="56">
        <f>PONew!L98-'PO2020'!L98</f>
        <v>0</v>
      </c>
      <c r="M98" s="56">
        <f>PONew!M98-'PO2020'!M98</f>
        <v>0</v>
      </c>
      <c r="N98" s="56">
        <f>PONew!N98-'PO2020'!N98</f>
        <v>0</v>
      </c>
      <c r="O98" s="56">
        <f>PONew!O98-'PO2020'!O98</f>
        <v>0</v>
      </c>
      <c r="P98" s="56">
        <f>PONew!P98-'PO2020'!P98</f>
        <v>1</v>
      </c>
      <c r="Q98" s="56">
        <f>PONew!Q98-'PO2020'!Q98</f>
        <v>-1</v>
      </c>
      <c r="R98" s="56">
        <f>PONew!R98-'PO2020'!R98</f>
        <v>0</v>
      </c>
      <c r="S98" s="56">
        <f>PONew!S98-'PO2020'!S98</f>
        <v>0</v>
      </c>
      <c r="T98" s="58">
        <f>PONew!T98-'PO2020'!T98</f>
        <v>-1</v>
      </c>
      <c r="U98" s="56">
        <f>PONew!U98-'PO2020'!U98</f>
        <v>0</v>
      </c>
      <c r="V98" s="58">
        <f>PONew!V98-'PO2020'!V98</f>
        <v>-1</v>
      </c>
      <c r="W98" s="60">
        <f t="shared" si="14"/>
        <v>10</v>
      </c>
      <c r="X98" s="60">
        <f t="shared" si="20"/>
        <v>-1</v>
      </c>
      <c r="Y98" s="60">
        <f t="shared" si="19"/>
        <v>-1</v>
      </c>
      <c r="Z98" s="70">
        <f t="shared" si="21"/>
        <v>0</v>
      </c>
    </row>
    <row r="99" spans="1:26" x14ac:dyDescent="0.2">
      <c r="A99" s="79">
        <f t="shared" si="17"/>
        <v>98</v>
      </c>
      <c r="B99" s="63" t="s">
        <v>92</v>
      </c>
      <c r="C99" s="64" t="s">
        <v>47</v>
      </c>
      <c r="D99" s="60">
        <f>PONew!D99-'PO2020'!D99</f>
        <v>15</v>
      </c>
      <c r="E99" s="56">
        <f>PONew!E99-'PO2020'!E99</f>
        <v>0</v>
      </c>
      <c r="F99" s="56">
        <f>PONew!F99-'PO2020'!F99</f>
        <v>8</v>
      </c>
      <c r="G99" s="56">
        <f>PONew!G99-'PO2020'!G99</f>
        <v>6</v>
      </c>
      <c r="H99" s="56">
        <f>PONew!H99-'PO2020'!H99</f>
        <v>1</v>
      </c>
      <c r="I99" s="56">
        <f>PONew!I99-'PO2020'!I99+J99</f>
        <v>1</v>
      </c>
      <c r="J99" s="56">
        <f>PONew!J99-'PO2020'!J99</f>
        <v>0</v>
      </c>
      <c r="K99" s="56">
        <f>PONew!K99-'PO2020'!K99</f>
        <v>0</v>
      </c>
      <c r="L99" s="56">
        <f>PONew!L99-'PO2020'!L99</f>
        <v>0</v>
      </c>
      <c r="M99" s="56">
        <f>PONew!M99-'PO2020'!M99</f>
        <v>0</v>
      </c>
      <c r="N99" s="56">
        <f>PONew!N99-'PO2020'!N99</f>
        <v>0</v>
      </c>
      <c r="O99" s="56">
        <f>PONew!O99-'PO2020'!O99</f>
        <v>0</v>
      </c>
      <c r="P99" s="56">
        <f>PONew!P99-'PO2020'!P99</f>
        <v>1</v>
      </c>
      <c r="Q99" s="56">
        <f>PONew!Q99-'PO2020'!Q99</f>
        <v>0</v>
      </c>
      <c r="R99" s="56">
        <f>PONew!R99-'PO2020'!R99</f>
        <v>0</v>
      </c>
      <c r="S99" s="56">
        <f>PONew!S99-'PO2020'!S99</f>
        <v>-1</v>
      </c>
      <c r="T99" s="58">
        <f>PONew!T99-'PO2020'!T99</f>
        <v>-1</v>
      </c>
      <c r="U99" s="56">
        <f>PONew!U99-'PO2020'!U99</f>
        <v>0</v>
      </c>
      <c r="V99" s="58">
        <f>PONew!V99-'PO2020'!V99</f>
        <v>0</v>
      </c>
      <c r="W99" s="60">
        <f t="shared" si="14"/>
        <v>16</v>
      </c>
      <c r="X99" s="60">
        <f t="shared" si="20"/>
        <v>-1</v>
      </c>
      <c r="Y99" s="60">
        <f t="shared" si="19"/>
        <v>0</v>
      </c>
      <c r="Z99" s="70">
        <f t="shared" si="21"/>
        <v>0</v>
      </c>
    </row>
    <row r="100" spans="1:26" x14ac:dyDescent="0.2">
      <c r="A100" s="79">
        <f t="shared" si="17"/>
        <v>99</v>
      </c>
      <c r="B100" s="63" t="s">
        <v>92</v>
      </c>
      <c r="C100" s="64" t="s">
        <v>49</v>
      </c>
      <c r="D100" s="60">
        <f>PONew!D100-'PO2020'!D100</f>
        <v>13</v>
      </c>
      <c r="E100" s="56">
        <f>PONew!E100-'PO2020'!E100</f>
        <v>0</v>
      </c>
      <c r="F100" s="56">
        <f>PONew!F100-'PO2020'!F100</f>
        <v>4</v>
      </c>
      <c r="G100" s="56">
        <f>PONew!G100-'PO2020'!G100</f>
        <v>3</v>
      </c>
      <c r="H100" s="56">
        <f>PONew!H100-'PO2020'!H100</f>
        <v>1</v>
      </c>
      <c r="I100" s="56">
        <f>PONew!I100-'PO2020'!I100+J100</f>
        <v>1</v>
      </c>
      <c r="J100" s="56">
        <f>PONew!J100-'PO2020'!J100</f>
        <v>0</v>
      </c>
      <c r="K100" s="56">
        <f>PONew!K100-'PO2020'!K100</f>
        <v>0</v>
      </c>
      <c r="L100" s="56">
        <f>PONew!L100-'PO2020'!L100</f>
        <v>0</v>
      </c>
      <c r="M100" s="56">
        <f>PONew!M100-'PO2020'!M100</f>
        <v>0</v>
      </c>
      <c r="N100" s="56">
        <f>PONew!N100-'PO2020'!N100</f>
        <v>0</v>
      </c>
      <c r="O100" s="56">
        <f>PONew!O100-'PO2020'!O100</f>
        <v>0</v>
      </c>
      <c r="P100" s="56">
        <f>PONew!P100-'PO2020'!P100</f>
        <v>3</v>
      </c>
      <c r="Q100" s="56">
        <f>PONew!Q100-'PO2020'!Q100</f>
        <v>1</v>
      </c>
      <c r="R100" s="56">
        <f>PONew!R100-'PO2020'!R100</f>
        <v>0</v>
      </c>
      <c r="S100" s="56">
        <f>PONew!S100-'PO2020'!S100</f>
        <v>0</v>
      </c>
      <c r="T100" s="58">
        <f>PONew!T100-'PO2020'!T100</f>
        <v>0</v>
      </c>
      <c r="U100" s="56">
        <f>PONew!U100-'PO2020'!U100</f>
        <v>0</v>
      </c>
      <c r="V100" s="58">
        <f>PONew!V100-'PO2020'!V100</f>
        <v>0</v>
      </c>
      <c r="W100" s="60">
        <f t="shared" si="14"/>
        <v>9</v>
      </c>
      <c r="X100" s="60"/>
      <c r="Y100" s="60">
        <f t="shared" si="19"/>
        <v>0</v>
      </c>
      <c r="Z100" s="70"/>
    </row>
    <row r="101" spans="1:26" x14ac:dyDescent="0.2">
      <c r="A101" s="79">
        <f t="shared" si="17"/>
        <v>100</v>
      </c>
      <c r="B101" s="63" t="s">
        <v>92</v>
      </c>
      <c r="C101" s="64" t="s">
        <v>103</v>
      </c>
      <c r="D101" s="60">
        <f>PONew!D101-'PO2020'!D101</f>
        <v>11</v>
      </c>
      <c r="E101" s="56">
        <f>PONew!E101-'PO2020'!E101</f>
        <v>0</v>
      </c>
      <c r="F101" s="56">
        <f>PONew!F101-'PO2020'!F101</f>
        <v>5</v>
      </c>
      <c r="G101" s="56">
        <f>PONew!G101-'PO2020'!G101</f>
        <v>3</v>
      </c>
      <c r="H101" s="56">
        <f>PONew!H101-'PO2020'!H101</f>
        <v>1</v>
      </c>
      <c r="I101" s="56">
        <f>PONew!I101-'PO2020'!I101+J101</f>
        <v>1</v>
      </c>
      <c r="J101" s="56">
        <f>PONew!J101-'PO2020'!J101</f>
        <v>0</v>
      </c>
      <c r="K101" s="56">
        <f>PONew!K101-'PO2020'!K101</f>
        <v>0</v>
      </c>
      <c r="L101" s="56">
        <f>PONew!L101-'PO2020'!L101</f>
        <v>0</v>
      </c>
      <c r="M101" s="56">
        <f>PONew!M101-'PO2020'!M101</f>
        <v>0</v>
      </c>
      <c r="N101" s="56">
        <f>PONew!N101-'PO2020'!N101</f>
        <v>0</v>
      </c>
      <c r="O101" s="56">
        <f>PONew!O101-'PO2020'!O101</f>
        <v>0</v>
      </c>
      <c r="P101" s="56">
        <f>PONew!P101-'PO2020'!P101</f>
        <v>2</v>
      </c>
      <c r="Q101" s="56">
        <f>PONew!Q101-'PO2020'!Q101</f>
        <v>0</v>
      </c>
      <c r="R101" s="56">
        <f>PONew!R101-'PO2020'!R101</f>
        <v>0</v>
      </c>
      <c r="S101" s="56">
        <f>PONew!S101-'PO2020'!S101</f>
        <v>0</v>
      </c>
      <c r="T101" s="58">
        <f>PONew!T101-'PO2020'!T101</f>
        <v>0</v>
      </c>
      <c r="U101" s="56">
        <f>PONew!U101-'PO2020'!U101</f>
        <v>0</v>
      </c>
      <c r="V101" s="58">
        <f>PONew!V101-'PO2020'!V101</f>
        <v>-1</v>
      </c>
      <c r="W101" s="60">
        <f t="shared" si="14"/>
        <v>10</v>
      </c>
      <c r="X101" s="60">
        <f t="shared" si="20"/>
        <v>2</v>
      </c>
      <c r="Y101" s="60">
        <f t="shared" si="19"/>
        <v>-1</v>
      </c>
      <c r="Z101" s="70">
        <f>D101-W101-X101-Y101</f>
        <v>0</v>
      </c>
    </row>
    <row r="102" spans="1:26" x14ac:dyDescent="0.2">
      <c r="A102" s="79">
        <f t="shared" si="17"/>
        <v>101</v>
      </c>
      <c r="B102" s="63" t="s">
        <v>104</v>
      </c>
      <c r="C102" s="64" t="s">
        <v>105</v>
      </c>
      <c r="D102" s="60">
        <f>PONew!D102-'PO2020'!D102</f>
        <v>5</v>
      </c>
      <c r="E102" s="56">
        <f>PONew!E102-'PO2020'!E102</f>
        <v>0</v>
      </c>
      <c r="F102" s="56">
        <f>PONew!F102-'PO2020'!F102</f>
        <v>3</v>
      </c>
      <c r="G102" s="56">
        <f>PONew!G102-'PO2020'!G102</f>
        <v>2</v>
      </c>
      <c r="H102" s="56">
        <f>PONew!H102-'PO2020'!H102</f>
        <v>0</v>
      </c>
      <c r="I102" s="56">
        <f>PONew!I102-'PO2020'!I102+J102</f>
        <v>0</v>
      </c>
      <c r="J102" s="56">
        <f>PONew!J102-'PO2020'!J102</f>
        <v>0</v>
      </c>
      <c r="K102" s="56">
        <f>PONew!K102-'PO2020'!K102</f>
        <v>0</v>
      </c>
      <c r="L102" s="56">
        <f>PONew!L102-'PO2020'!L102</f>
        <v>0</v>
      </c>
      <c r="M102" s="56">
        <f>PONew!M102-'PO2020'!M102</f>
        <v>0</v>
      </c>
      <c r="N102" s="56">
        <f>PONew!N102-'PO2020'!N102</f>
        <v>0</v>
      </c>
      <c r="O102" s="56">
        <f>PONew!O102-'PO2020'!O102</f>
        <v>0</v>
      </c>
      <c r="P102" s="56">
        <f>PONew!P102-'PO2020'!P102</f>
        <v>0</v>
      </c>
      <c r="Q102" s="56">
        <f>PONew!Q102-'PO2020'!Q102</f>
        <v>1</v>
      </c>
      <c r="R102" s="56">
        <f>PONew!R102-'PO2020'!R102</f>
        <v>0</v>
      </c>
      <c r="S102" s="56">
        <f>PONew!S102-'PO2020'!S102</f>
        <v>0</v>
      </c>
      <c r="T102" s="58">
        <f>PONew!T102-'PO2020'!T102</f>
        <v>0</v>
      </c>
      <c r="U102" s="56">
        <f>PONew!U102-'PO2020'!U102</f>
        <v>0</v>
      </c>
      <c r="V102" s="58">
        <f>PONew!V102-'PO2020'!V102</f>
        <v>-1</v>
      </c>
      <c r="W102" s="60">
        <f t="shared" si="14"/>
        <v>5</v>
      </c>
      <c r="X102" s="60">
        <f t="shared" si="20"/>
        <v>1</v>
      </c>
      <c r="Y102" s="60">
        <f t="shared" si="19"/>
        <v>-1</v>
      </c>
      <c r="Z102" s="70">
        <f>D102-W102-X102-Y102</f>
        <v>0</v>
      </c>
    </row>
    <row r="103" spans="1:26" x14ac:dyDescent="0.2">
      <c r="A103" s="79">
        <f t="shared" si="17"/>
        <v>102</v>
      </c>
      <c r="B103" s="63" t="s">
        <v>104</v>
      </c>
      <c r="C103" s="64" t="s">
        <v>106</v>
      </c>
      <c r="D103" s="60">
        <f>PONew!D103-'PO2020'!D103</f>
        <v>4</v>
      </c>
      <c r="E103" s="56">
        <f>PONew!E103-'PO2020'!E103</f>
        <v>0</v>
      </c>
      <c r="F103" s="56">
        <f>PONew!F103-'PO2020'!F103</f>
        <v>3</v>
      </c>
      <c r="G103" s="56">
        <f>PONew!G103-'PO2020'!G103</f>
        <v>2</v>
      </c>
      <c r="H103" s="56">
        <f>PONew!H103-'PO2020'!H103</f>
        <v>0</v>
      </c>
      <c r="I103" s="56">
        <f>PONew!I103-'PO2020'!I103+J103</f>
        <v>0</v>
      </c>
      <c r="J103" s="56">
        <f>PONew!J103-'PO2020'!J103</f>
        <v>0</v>
      </c>
      <c r="K103" s="56">
        <f>PONew!K103-'PO2020'!K103</f>
        <v>0</v>
      </c>
      <c r="L103" s="56">
        <f>PONew!L103-'PO2020'!L103</f>
        <v>0</v>
      </c>
      <c r="M103" s="56">
        <f>PONew!M103-'PO2020'!M103</f>
        <v>0</v>
      </c>
      <c r="N103" s="56">
        <f>PONew!N103-'PO2020'!N103</f>
        <v>0</v>
      </c>
      <c r="O103" s="56">
        <f>PONew!O103-'PO2020'!O103</f>
        <v>0</v>
      </c>
      <c r="P103" s="56">
        <f>PONew!P103-'PO2020'!P103</f>
        <v>0</v>
      </c>
      <c r="Q103" s="56">
        <f>PONew!Q103-'PO2020'!Q103</f>
        <v>0</v>
      </c>
      <c r="R103" s="56">
        <f>PONew!R103-'PO2020'!R103</f>
        <v>0</v>
      </c>
      <c r="S103" s="56">
        <f>PONew!S103-'PO2020'!S103</f>
        <v>0</v>
      </c>
      <c r="T103" s="58">
        <f>PONew!T103-'PO2020'!T103</f>
        <v>0</v>
      </c>
      <c r="U103" s="56">
        <f>PONew!U103-'PO2020'!U103</f>
        <v>0</v>
      </c>
      <c r="V103" s="58">
        <f>PONew!V103-'PO2020'!V103</f>
        <v>-1</v>
      </c>
      <c r="W103" s="60">
        <f t="shared" si="14"/>
        <v>5</v>
      </c>
      <c r="X103" s="60">
        <f t="shared" si="20"/>
        <v>0</v>
      </c>
      <c r="Y103" s="60">
        <f t="shared" si="19"/>
        <v>-1</v>
      </c>
      <c r="Z103" s="70">
        <f>D103-W103-X103-Y103</f>
        <v>0</v>
      </c>
    </row>
    <row r="104" spans="1:26" x14ac:dyDescent="0.2">
      <c r="A104" s="79">
        <f t="shared" si="17"/>
        <v>103</v>
      </c>
      <c r="B104" s="63" t="s">
        <v>104</v>
      </c>
      <c r="C104" s="64" t="s">
        <v>93</v>
      </c>
      <c r="D104" s="60">
        <f>PONew!D104-'PO2020'!D104</f>
        <v>2</v>
      </c>
      <c r="E104" s="56">
        <f>PONew!E104-'PO2020'!E104</f>
        <v>0</v>
      </c>
      <c r="F104" s="56">
        <f>PONew!F104-'PO2020'!F104</f>
        <v>2</v>
      </c>
      <c r="G104" s="56">
        <f>PONew!G104-'PO2020'!G104</f>
        <v>2</v>
      </c>
      <c r="H104" s="56">
        <f>PONew!H104-'PO2020'!H104</f>
        <v>-1</v>
      </c>
      <c r="I104" s="56">
        <f>PONew!I104-'PO2020'!I104+J104</f>
        <v>0</v>
      </c>
      <c r="J104" s="56">
        <f>PONew!J104-'PO2020'!J104</f>
        <v>0</v>
      </c>
      <c r="K104" s="56">
        <f>PONew!K104-'PO2020'!K104</f>
        <v>0</v>
      </c>
      <c r="L104" s="56">
        <f>PONew!L104-'PO2020'!L104</f>
        <v>0</v>
      </c>
      <c r="M104" s="56">
        <f>PONew!M104-'PO2020'!M104</f>
        <v>0</v>
      </c>
      <c r="N104" s="56">
        <f>PONew!N104-'PO2020'!N104</f>
        <v>0</v>
      </c>
      <c r="O104" s="56">
        <f>PONew!O104-'PO2020'!O104</f>
        <v>0</v>
      </c>
      <c r="P104" s="56">
        <f>PONew!P104-'PO2020'!P104</f>
        <v>0</v>
      </c>
      <c r="Q104" s="56">
        <f>PONew!Q104-'PO2020'!Q104</f>
        <v>0</v>
      </c>
      <c r="R104" s="56">
        <f>PONew!R104-'PO2020'!R104</f>
        <v>0</v>
      </c>
      <c r="S104" s="56">
        <f>PONew!S104-'PO2020'!S104</f>
        <v>0</v>
      </c>
      <c r="T104" s="58">
        <f>PONew!T104-'PO2020'!T104</f>
        <v>0</v>
      </c>
      <c r="U104" s="56">
        <f>PONew!U104-'PO2020'!U104</f>
        <v>0</v>
      </c>
      <c r="V104" s="58">
        <f>PONew!V104-'PO2020'!V104</f>
        <v>-1</v>
      </c>
      <c r="W104" s="60">
        <f t="shared" si="14"/>
        <v>3</v>
      </c>
      <c r="X104" s="60">
        <f t="shared" si="20"/>
        <v>0</v>
      </c>
      <c r="Y104" s="60">
        <f t="shared" si="19"/>
        <v>-1</v>
      </c>
      <c r="Z104" s="70"/>
    </row>
    <row r="105" spans="1:26" x14ac:dyDescent="0.2">
      <c r="A105" s="79">
        <f t="shared" si="17"/>
        <v>104</v>
      </c>
      <c r="B105" s="63" t="s">
        <v>104</v>
      </c>
      <c r="C105" s="64" t="s">
        <v>107</v>
      </c>
      <c r="D105" s="60">
        <f>PONew!D105-'PO2020'!D105</f>
        <v>5</v>
      </c>
      <c r="E105" s="56">
        <f>PONew!E105-'PO2020'!E105</f>
        <v>0</v>
      </c>
      <c r="F105" s="56">
        <f>PONew!F105-'PO2020'!F105</f>
        <v>2</v>
      </c>
      <c r="G105" s="56">
        <f>PONew!G105-'PO2020'!G105</f>
        <v>2</v>
      </c>
      <c r="H105" s="56">
        <f>PONew!H105-'PO2020'!H105</f>
        <v>0</v>
      </c>
      <c r="I105" s="56">
        <f>PONew!I105-'PO2020'!I105+J105</f>
        <v>0</v>
      </c>
      <c r="J105" s="56">
        <f>PONew!J105-'PO2020'!J105</f>
        <v>0</v>
      </c>
      <c r="K105" s="56">
        <f>PONew!K105-'PO2020'!K105</f>
        <v>0</v>
      </c>
      <c r="L105" s="56">
        <f>PONew!L105-'PO2020'!L105</f>
        <v>0</v>
      </c>
      <c r="M105" s="56">
        <f>PONew!M105-'PO2020'!M105</f>
        <v>0</v>
      </c>
      <c r="N105" s="56">
        <f>PONew!N105-'PO2020'!N105</f>
        <v>0</v>
      </c>
      <c r="O105" s="56">
        <f>PONew!O105-'PO2020'!O105</f>
        <v>0</v>
      </c>
      <c r="P105" s="56">
        <f>PONew!P105-'PO2020'!P105</f>
        <v>0</v>
      </c>
      <c r="Q105" s="56">
        <f>PONew!Q105-'PO2020'!Q105</f>
        <v>2</v>
      </c>
      <c r="R105" s="56">
        <f>PONew!R105-'PO2020'!R105</f>
        <v>0</v>
      </c>
      <c r="S105" s="56">
        <f>PONew!S105-'PO2020'!S105</f>
        <v>0</v>
      </c>
      <c r="T105" s="58">
        <f>PONew!T105-'PO2020'!T105</f>
        <v>0</v>
      </c>
      <c r="U105" s="56">
        <f>PONew!U105-'PO2020'!U105</f>
        <v>0</v>
      </c>
      <c r="V105" s="58">
        <f>PONew!V105-'PO2020'!V105</f>
        <v>-1</v>
      </c>
      <c r="W105" s="60">
        <f t="shared" si="14"/>
        <v>4</v>
      </c>
      <c r="X105" s="60">
        <f t="shared" si="20"/>
        <v>2</v>
      </c>
      <c r="Y105" s="60">
        <f t="shared" si="19"/>
        <v>-1</v>
      </c>
      <c r="Z105" s="70">
        <f>D105-W105-X105-Y105</f>
        <v>0</v>
      </c>
    </row>
    <row r="106" spans="1:26" x14ac:dyDescent="0.2">
      <c r="A106" s="79">
        <f t="shared" si="17"/>
        <v>105</v>
      </c>
      <c r="B106" s="63" t="s">
        <v>104</v>
      </c>
      <c r="C106" s="64" t="s">
        <v>108</v>
      </c>
      <c r="D106" s="60">
        <f>PONew!D106-'PO2020'!D106</f>
        <v>4</v>
      </c>
      <c r="E106" s="56">
        <f>PONew!E106-'PO2020'!E106</f>
        <v>0</v>
      </c>
      <c r="F106" s="56">
        <f>PONew!F106-'PO2020'!F106</f>
        <v>2</v>
      </c>
      <c r="G106" s="56">
        <f>PONew!G106-'PO2020'!G106</f>
        <v>2</v>
      </c>
      <c r="H106" s="56">
        <f>PONew!H106-'PO2020'!H106</f>
        <v>0</v>
      </c>
      <c r="I106" s="56">
        <f>PONew!I106-'PO2020'!I106+J106</f>
        <v>0</v>
      </c>
      <c r="J106" s="56">
        <f>PONew!J106-'PO2020'!J106</f>
        <v>0</v>
      </c>
      <c r="K106" s="56">
        <f>PONew!K106-'PO2020'!K106</f>
        <v>0</v>
      </c>
      <c r="L106" s="56">
        <f>PONew!L106-'PO2020'!L106</f>
        <v>0</v>
      </c>
      <c r="M106" s="56">
        <f>PONew!M106-'PO2020'!M106</f>
        <v>0</v>
      </c>
      <c r="N106" s="56">
        <f>PONew!N106-'PO2020'!N106</f>
        <v>0</v>
      </c>
      <c r="O106" s="56">
        <f>PONew!O106-'PO2020'!O106</f>
        <v>0</v>
      </c>
      <c r="P106" s="56">
        <f>PONew!P106-'PO2020'!P106</f>
        <v>0</v>
      </c>
      <c r="Q106" s="56">
        <f>PONew!Q106-'PO2020'!Q106</f>
        <v>1</v>
      </c>
      <c r="R106" s="56">
        <f>PONew!R106-'PO2020'!R106</f>
        <v>0</v>
      </c>
      <c r="S106" s="56">
        <f>PONew!S106-'PO2020'!S106</f>
        <v>0</v>
      </c>
      <c r="T106" s="58">
        <f>PONew!T106-'PO2020'!T106</f>
        <v>0</v>
      </c>
      <c r="U106" s="56">
        <f>PONew!U106-'PO2020'!U106</f>
        <v>0</v>
      </c>
      <c r="V106" s="58">
        <f>PONew!V106-'PO2020'!V106</f>
        <v>-1</v>
      </c>
      <c r="W106" s="60">
        <f t="shared" si="14"/>
        <v>4</v>
      </c>
      <c r="X106" s="60">
        <f t="shared" si="20"/>
        <v>1</v>
      </c>
      <c r="Y106" s="60">
        <f t="shared" si="19"/>
        <v>-1</v>
      </c>
      <c r="Z106" s="70">
        <f>D106-W106-X106-Y106</f>
        <v>0</v>
      </c>
    </row>
    <row r="107" spans="1:26" x14ac:dyDescent="0.2">
      <c r="A107" s="79">
        <f t="shared" si="17"/>
        <v>106</v>
      </c>
      <c r="B107" s="63" t="s">
        <v>104</v>
      </c>
      <c r="C107" s="64" t="s">
        <v>145</v>
      </c>
      <c r="D107" s="60">
        <f>PONew!D107-'PO2020'!D107</f>
        <v>10</v>
      </c>
      <c r="E107" s="56">
        <f>PONew!E107-'PO2020'!E107</f>
        <v>0</v>
      </c>
      <c r="F107" s="56">
        <f>PONew!F107-'PO2020'!F107</f>
        <v>3</v>
      </c>
      <c r="G107" s="56">
        <f>PONew!G107-'PO2020'!G107</f>
        <v>2</v>
      </c>
      <c r="H107" s="56">
        <f>PONew!H107-'PO2020'!H107</f>
        <v>0</v>
      </c>
      <c r="I107" s="56">
        <f>PONew!I107-'PO2020'!I107+J107</f>
        <v>1</v>
      </c>
      <c r="J107" s="56">
        <f>PONew!J107-'PO2020'!J107</f>
        <v>0</v>
      </c>
      <c r="K107" s="56">
        <f>PONew!K107-'PO2020'!K107</f>
        <v>0</v>
      </c>
      <c r="L107" s="56">
        <f>PONew!L107-'PO2020'!L107</f>
        <v>0</v>
      </c>
      <c r="M107" s="56">
        <f>PONew!M107-'PO2020'!M107</f>
        <v>0</v>
      </c>
      <c r="N107" s="56">
        <f>PONew!N107-'PO2020'!N107</f>
        <v>0</v>
      </c>
      <c r="O107" s="56">
        <f>PONew!O107-'PO2020'!O107</f>
        <v>0</v>
      </c>
      <c r="P107" s="56">
        <f>PONew!P107-'PO2020'!P107</f>
        <v>1</v>
      </c>
      <c r="Q107" s="56">
        <f>PONew!Q107-'PO2020'!Q107</f>
        <v>2</v>
      </c>
      <c r="R107" s="56">
        <f>PONew!R107-'PO2020'!R107</f>
        <v>0</v>
      </c>
      <c r="S107" s="56">
        <f>PONew!S107-'PO2020'!S107</f>
        <v>0</v>
      </c>
      <c r="T107" s="58">
        <f>PONew!T107-'PO2020'!T107</f>
        <v>1</v>
      </c>
      <c r="U107" s="56">
        <f>PONew!U107-'PO2020'!U107</f>
        <v>0</v>
      </c>
      <c r="V107" s="58">
        <f>PONew!V107-'PO2020'!V107</f>
        <v>0</v>
      </c>
      <c r="W107" s="60">
        <f t="shared" si="14"/>
        <v>6</v>
      </c>
      <c r="X107" s="60">
        <f t="shared" si="20"/>
        <v>4</v>
      </c>
      <c r="Y107" s="60"/>
      <c r="Z107" s="70"/>
    </row>
    <row r="108" spans="1:26" x14ac:dyDescent="0.2">
      <c r="A108" s="79">
        <f t="shared" si="17"/>
        <v>107</v>
      </c>
      <c r="B108" s="63" t="s">
        <v>104</v>
      </c>
      <c r="C108" s="64" t="s">
        <v>109</v>
      </c>
      <c r="D108" s="60">
        <f>PONew!D108-'PO2020'!D108</f>
        <v>5</v>
      </c>
      <c r="E108" s="56">
        <f>PONew!E108-'PO2020'!E108</f>
        <v>0</v>
      </c>
      <c r="F108" s="56">
        <f>PONew!F108-'PO2020'!F108</f>
        <v>2</v>
      </c>
      <c r="G108" s="56">
        <f>PONew!G108-'PO2020'!G108</f>
        <v>2</v>
      </c>
      <c r="H108" s="56">
        <f>PONew!H108-'PO2020'!H108</f>
        <v>0</v>
      </c>
      <c r="I108" s="56">
        <f>PONew!I108-'PO2020'!I108+J108</f>
        <v>0</v>
      </c>
      <c r="J108" s="56">
        <f>PONew!J108-'PO2020'!J108</f>
        <v>0</v>
      </c>
      <c r="K108" s="56">
        <f>PONew!K108-'PO2020'!K108</f>
        <v>0</v>
      </c>
      <c r="L108" s="56">
        <f>PONew!L108-'PO2020'!L108</f>
        <v>0</v>
      </c>
      <c r="M108" s="56">
        <f>PONew!M108-'PO2020'!M108</f>
        <v>0</v>
      </c>
      <c r="N108" s="56">
        <f>PONew!N108-'PO2020'!N108</f>
        <v>0</v>
      </c>
      <c r="O108" s="56">
        <f>PONew!O108-'PO2020'!O108</f>
        <v>0</v>
      </c>
      <c r="P108" s="56">
        <f>PONew!P108-'PO2020'!P108</f>
        <v>0</v>
      </c>
      <c r="Q108" s="56">
        <f>PONew!Q108-'PO2020'!Q108</f>
        <v>2</v>
      </c>
      <c r="R108" s="56">
        <f>PONew!R108-'PO2020'!R108</f>
        <v>0</v>
      </c>
      <c r="S108" s="56">
        <f>PONew!S108-'PO2020'!S108</f>
        <v>0</v>
      </c>
      <c r="T108" s="58">
        <f>PONew!T108-'PO2020'!T108</f>
        <v>0</v>
      </c>
      <c r="U108" s="56">
        <f>PONew!U108-'PO2020'!U108</f>
        <v>0</v>
      </c>
      <c r="V108" s="58">
        <f>PONew!V108-'PO2020'!V108</f>
        <v>-1</v>
      </c>
      <c r="W108" s="60">
        <f t="shared" si="14"/>
        <v>4</v>
      </c>
      <c r="X108" s="60">
        <f t="shared" si="20"/>
        <v>2</v>
      </c>
      <c r="Y108" s="60">
        <f t="shared" si="19"/>
        <v>-1</v>
      </c>
      <c r="Z108" s="70">
        <f t="shared" ref="Z108:Z114" si="22">D108-W108-X108-Y108</f>
        <v>0</v>
      </c>
    </row>
    <row r="109" spans="1:26" x14ac:dyDescent="0.2">
      <c r="A109" s="79">
        <f t="shared" si="17"/>
        <v>108</v>
      </c>
      <c r="B109" s="63" t="s">
        <v>104</v>
      </c>
      <c r="C109" s="64" t="s">
        <v>110</v>
      </c>
      <c r="D109" s="60">
        <f>PONew!D109-'PO2020'!D109</f>
        <v>8</v>
      </c>
      <c r="E109" s="56">
        <f>PONew!E109-'PO2020'!E109</f>
        <v>0</v>
      </c>
      <c r="F109" s="56">
        <f>PONew!F109-'PO2020'!F109</f>
        <v>4</v>
      </c>
      <c r="G109" s="56">
        <f>PONew!G109-'PO2020'!G109</f>
        <v>4</v>
      </c>
      <c r="H109" s="56">
        <f>PONew!H109-'PO2020'!H109</f>
        <v>0</v>
      </c>
      <c r="I109" s="56">
        <f>PONew!I109-'PO2020'!I109+J109</f>
        <v>0</v>
      </c>
      <c r="J109" s="56">
        <f>PONew!J109-'PO2020'!J109</f>
        <v>0</v>
      </c>
      <c r="K109" s="56">
        <f>PONew!K109-'PO2020'!K109</f>
        <v>0</v>
      </c>
      <c r="L109" s="56">
        <f>PONew!L109-'PO2020'!L109</f>
        <v>0</v>
      </c>
      <c r="M109" s="56">
        <f>PONew!M109-'PO2020'!M109</f>
        <v>0</v>
      </c>
      <c r="N109" s="56">
        <f>PONew!N109-'PO2020'!N109</f>
        <v>0</v>
      </c>
      <c r="O109" s="56">
        <f>PONew!O109-'PO2020'!O109</f>
        <v>0</v>
      </c>
      <c r="P109" s="56">
        <f>PONew!P109-'PO2020'!P109</f>
        <v>0</v>
      </c>
      <c r="Q109" s="56">
        <f>PONew!Q109-'PO2020'!Q109</f>
        <v>1</v>
      </c>
      <c r="R109" s="56">
        <f>PONew!R109-'PO2020'!R109</f>
        <v>0</v>
      </c>
      <c r="S109" s="56">
        <f>PONew!S109-'PO2020'!S109</f>
        <v>0</v>
      </c>
      <c r="T109" s="58">
        <f>PONew!T109-'PO2020'!T109</f>
        <v>0</v>
      </c>
      <c r="U109" s="56">
        <f>PONew!U109-'PO2020'!U109</f>
        <v>0</v>
      </c>
      <c r="V109" s="58">
        <f>PONew!V109-'PO2020'!V109</f>
        <v>-1</v>
      </c>
      <c r="W109" s="60">
        <f t="shared" si="14"/>
        <v>8</v>
      </c>
      <c r="X109" s="60">
        <f t="shared" si="20"/>
        <v>1</v>
      </c>
      <c r="Y109" s="60">
        <f t="shared" si="19"/>
        <v>-1</v>
      </c>
      <c r="Z109" s="70">
        <f t="shared" si="22"/>
        <v>0</v>
      </c>
    </row>
    <row r="110" spans="1:26" x14ac:dyDescent="0.2">
      <c r="A110" s="79">
        <f t="shared" si="17"/>
        <v>109</v>
      </c>
      <c r="B110" s="63" t="s">
        <v>104</v>
      </c>
      <c r="C110" s="64" t="s">
        <v>111</v>
      </c>
      <c r="D110" s="60">
        <f>PONew!D110-'PO2020'!D110</f>
        <v>5</v>
      </c>
      <c r="E110" s="56">
        <f>PONew!E110-'PO2020'!E110</f>
        <v>0</v>
      </c>
      <c r="F110" s="56">
        <f>PONew!F110-'PO2020'!F110</f>
        <v>3</v>
      </c>
      <c r="G110" s="56">
        <f>PONew!G110-'PO2020'!G110</f>
        <v>2</v>
      </c>
      <c r="H110" s="56">
        <f>PONew!H110-'PO2020'!H110</f>
        <v>0</v>
      </c>
      <c r="I110" s="56">
        <f>PONew!I110-'PO2020'!I110+J110</f>
        <v>0</v>
      </c>
      <c r="J110" s="56">
        <f>PONew!J110-'PO2020'!J110</f>
        <v>0</v>
      </c>
      <c r="K110" s="56">
        <f>PONew!K110-'PO2020'!K110</f>
        <v>0</v>
      </c>
      <c r="L110" s="56">
        <f>PONew!L110-'PO2020'!L110</f>
        <v>0</v>
      </c>
      <c r="M110" s="56">
        <f>PONew!M110-'PO2020'!M110</f>
        <v>0</v>
      </c>
      <c r="N110" s="56">
        <f>PONew!N110-'PO2020'!N110</f>
        <v>0</v>
      </c>
      <c r="O110" s="56">
        <f>PONew!O110-'PO2020'!O110</f>
        <v>0</v>
      </c>
      <c r="P110" s="56">
        <f>PONew!P110-'PO2020'!P110</f>
        <v>0</v>
      </c>
      <c r="Q110" s="56">
        <f>PONew!Q110-'PO2020'!Q110</f>
        <v>1</v>
      </c>
      <c r="R110" s="56">
        <f>PONew!R110-'PO2020'!R110</f>
        <v>0</v>
      </c>
      <c r="S110" s="56">
        <f>PONew!S110-'PO2020'!S110</f>
        <v>0</v>
      </c>
      <c r="T110" s="58">
        <f>PONew!T110-'PO2020'!T110</f>
        <v>0</v>
      </c>
      <c r="U110" s="56">
        <f>PONew!U110-'PO2020'!U110</f>
        <v>0</v>
      </c>
      <c r="V110" s="58">
        <f>PONew!V110-'PO2020'!V110</f>
        <v>-1</v>
      </c>
      <c r="W110" s="60">
        <f t="shared" si="14"/>
        <v>5</v>
      </c>
      <c r="X110" s="60">
        <f t="shared" si="20"/>
        <v>1</v>
      </c>
      <c r="Y110" s="60">
        <f t="shared" si="19"/>
        <v>-1</v>
      </c>
      <c r="Z110" s="70">
        <f t="shared" si="22"/>
        <v>0</v>
      </c>
    </row>
    <row r="111" spans="1:26" x14ac:dyDescent="0.2">
      <c r="A111" s="79">
        <f t="shared" si="17"/>
        <v>110</v>
      </c>
      <c r="B111" s="63" t="s">
        <v>104</v>
      </c>
      <c r="C111" s="64" t="s">
        <v>112</v>
      </c>
      <c r="D111" s="60">
        <f>PONew!D111-'PO2020'!D111</f>
        <v>5</v>
      </c>
      <c r="E111" s="56">
        <f>PONew!E111-'PO2020'!E111</f>
        <v>0</v>
      </c>
      <c r="F111" s="56">
        <f>PONew!F111-'PO2020'!F111</f>
        <v>3</v>
      </c>
      <c r="G111" s="56">
        <f>PONew!G111-'PO2020'!G111</f>
        <v>3</v>
      </c>
      <c r="H111" s="56">
        <f>PONew!H111-'PO2020'!H111</f>
        <v>0</v>
      </c>
      <c r="I111" s="56">
        <f>PONew!I111-'PO2020'!I111+J111</f>
        <v>0</v>
      </c>
      <c r="J111" s="56">
        <f>PONew!J111-'PO2020'!J111</f>
        <v>0</v>
      </c>
      <c r="K111" s="56">
        <f>PONew!K111-'PO2020'!K111</f>
        <v>0</v>
      </c>
      <c r="L111" s="56">
        <f>PONew!L111-'PO2020'!L111</f>
        <v>0</v>
      </c>
      <c r="M111" s="56">
        <f>PONew!M111-'PO2020'!M111</f>
        <v>0</v>
      </c>
      <c r="N111" s="56">
        <f>PONew!N111-'PO2020'!N111</f>
        <v>0</v>
      </c>
      <c r="O111" s="56">
        <f>PONew!O111-'PO2020'!O111</f>
        <v>0</v>
      </c>
      <c r="P111" s="56">
        <f>PONew!P111-'PO2020'!P111</f>
        <v>0</v>
      </c>
      <c r="Q111" s="56">
        <f>PONew!Q111-'PO2020'!Q111</f>
        <v>0</v>
      </c>
      <c r="R111" s="56">
        <f>PONew!R111-'PO2020'!R111</f>
        <v>0</v>
      </c>
      <c r="S111" s="56">
        <f>PONew!S111-'PO2020'!S111</f>
        <v>0</v>
      </c>
      <c r="T111" s="58">
        <f>PONew!T111-'PO2020'!T111</f>
        <v>0</v>
      </c>
      <c r="U111" s="56">
        <f>PONew!U111-'PO2020'!U111</f>
        <v>0</v>
      </c>
      <c r="V111" s="58">
        <f>PONew!V111-'PO2020'!V111</f>
        <v>-1</v>
      </c>
      <c r="W111" s="60">
        <f t="shared" si="14"/>
        <v>6</v>
      </c>
      <c r="X111" s="60">
        <f t="shared" si="20"/>
        <v>0</v>
      </c>
      <c r="Y111" s="60">
        <f t="shared" si="19"/>
        <v>-1</v>
      </c>
      <c r="Z111" s="70">
        <f t="shared" si="22"/>
        <v>0</v>
      </c>
    </row>
    <row r="112" spans="1:26" x14ac:dyDescent="0.2">
      <c r="A112" s="79">
        <f t="shared" si="17"/>
        <v>111</v>
      </c>
      <c r="B112" s="63" t="s">
        <v>104</v>
      </c>
      <c r="C112" s="64" t="s">
        <v>113</v>
      </c>
      <c r="D112" s="60">
        <f>PONew!D112-'PO2020'!D112</f>
        <v>8</v>
      </c>
      <c r="E112" s="56">
        <f>PONew!E112-'PO2020'!E112</f>
        <v>0</v>
      </c>
      <c r="F112" s="56">
        <f>PONew!F112-'PO2020'!F112</f>
        <v>4</v>
      </c>
      <c r="G112" s="56">
        <f>PONew!G112-'PO2020'!G112</f>
        <v>3</v>
      </c>
      <c r="H112" s="56">
        <f>PONew!H112-'PO2020'!H112</f>
        <v>0</v>
      </c>
      <c r="I112" s="56">
        <f>PONew!I112-'PO2020'!I112+J112</f>
        <v>0</v>
      </c>
      <c r="J112" s="56">
        <f>PONew!J112-'PO2020'!J112</f>
        <v>0</v>
      </c>
      <c r="K112" s="56">
        <f>PONew!K112-'PO2020'!K112</f>
        <v>0</v>
      </c>
      <c r="L112" s="56">
        <f>PONew!L112-'PO2020'!L112</f>
        <v>0</v>
      </c>
      <c r="M112" s="56">
        <f>PONew!M112-'PO2020'!M112</f>
        <v>0</v>
      </c>
      <c r="N112" s="56">
        <f>PONew!N112-'PO2020'!N112</f>
        <v>0</v>
      </c>
      <c r="O112" s="56">
        <f>PONew!O112-'PO2020'!O112</f>
        <v>0</v>
      </c>
      <c r="P112" s="56">
        <f>PONew!P112-'PO2020'!P112</f>
        <v>0</v>
      </c>
      <c r="Q112" s="56">
        <f>PONew!Q112-'PO2020'!Q112</f>
        <v>2</v>
      </c>
      <c r="R112" s="56">
        <f>PONew!R112-'PO2020'!R112</f>
        <v>0</v>
      </c>
      <c r="S112" s="56">
        <f>PONew!S112-'PO2020'!S112</f>
        <v>0</v>
      </c>
      <c r="T112" s="58">
        <f>PONew!T112-'PO2020'!T112</f>
        <v>0</v>
      </c>
      <c r="U112" s="56">
        <f>PONew!U112-'PO2020'!U112</f>
        <v>0</v>
      </c>
      <c r="V112" s="58">
        <f>PONew!V112-'PO2020'!V112</f>
        <v>-1</v>
      </c>
      <c r="W112" s="60">
        <f t="shared" si="14"/>
        <v>7</v>
      </c>
      <c r="X112" s="60">
        <f t="shared" si="20"/>
        <v>2</v>
      </c>
      <c r="Y112" s="60">
        <f t="shared" si="19"/>
        <v>-1</v>
      </c>
      <c r="Z112" s="70">
        <f t="shared" si="22"/>
        <v>0</v>
      </c>
    </row>
    <row r="113" spans="1:26" x14ac:dyDescent="0.2">
      <c r="A113" s="79">
        <f t="shared" si="17"/>
        <v>112</v>
      </c>
      <c r="B113" s="63" t="s">
        <v>104</v>
      </c>
      <c r="C113" s="64" t="s">
        <v>55</v>
      </c>
      <c r="D113" s="60">
        <f>PONew!D113-'PO2020'!D113</f>
        <v>3</v>
      </c>
      <c r="E113" s="56">
        <f>PONew!E113-'PO2020'!E113</f>
        <v>0</v>
      </c>
      <c r="F113" s="56">
        <f>PONew!F113-'PO2020'!F113</f>
        <v>2</v>
      </c>
      <c r="G113" s="56">
        <f>PONew!G113-'PO2020'!G113</f>
        <v>2</v>
      </c>
      <c r="H113" s="56">
        <f>PONew!H113-'PO2020'!H113</f>
        <v>0</v>
      </c>
      <c r="I113" s="56">
        <f>PONew!I113-'PO2020'!I113+J113</f>
        <v>0</v>
      </c>
      <c r="J113" s="56">
        <f>PONew!J113-'PO2020'!J113</f>
        <v>0</v>
      </c>
      <c r="K113" s="56">
        <f>PONew!K113-'PO2020'!K113</f>
        <v>0</v>
      </c>
      <c r="L113" s="56">
        <f>PONew!L113-'PO2020'!L113</f>
        <v>0</v>
      </c>
      <c r="M113" s="56">
        <f>PONew!M113-'PO2020'!M113</f>
        <v>0</v>
      </c>
      <c r="N113" s="56">
        <f>PONew!N113-'PO2020'!N113</f>
        <v>0</v>
      </c>
      <c r="O113" s="56">
        <f>PONew!O113-'PO2020'!O113</f>
        <v>0</v>
      </c>
      <c r="P113" s="56">
        <f>PONew!P113-'PO2020'!P113</f>
        <v>0</v>
      </c>
      <c r="Q113" s="56">
        <f>PONew!Q113-'PO2020'!Q113</f>
        <v>1</v>
      </c>
      <c r="R113" s="56">
        <f>PONew!R113-'PO2020'!R113</f>
        <v>0</v>
      </c>
      <c r="S113" s="56">
        <f>PONew!S113-'PO2020'!S113</f>
        <v>-1</v>
      </c>
      <c r="T113" s="58">
        <f>PONew!T113-'PO2020'!T113</f>
        <v>0</v>
      </c>
      <c r="U113" s="56">
        <f>PONew!U113-'PO2020'!U113</f>
        <v>0</v>
      </c>
      <c r="V113" s="58">
        <f>PONew!V113-'PO2020'!V113</f>
        <v>-1</v>
      </c>
      <c r="W113" s="60">
        <f t="shared" si="14"/>
        <v>4</v>
      </c>
      <c r="X113" s="60">
        <f t="shared" si="20"/>
        <v>0</v>
      </c>
      <c r="Y113" s="60">
        <f t="shared" si="19"/>
        <v>-1</v>
      </c>
      <c r="Z113" s="70">
        <f t="shared" si="22"/>
        <v>0</v>
      </c>
    </row>
    <row r="114" spans="1:26" x14ac:dyDescent="0.2">
      <c r="A114" s="79">
        <f t="shared" si="17"/>
        <v>113</v>
      </c>
      <c r="B114" s="63" t="s">
        <v>104</v>
      </c>
      <c r="C114" s="64" t="s">
        <v>114</v>
      </c>
      <c r="D114" s="60">
        <f>PONew!D114-'PO2020'!D114</f>
        <v>7</v>
      </c>
      <c r="E114" s="56">
        <f>PONew!E114-'PO2020'!E114</f>
        <v>0</v>
      </c>
      <c r="F114" s="56">
        <f>PONew!F114-'PO2020'!F114</f>
        <v>4</v>
      </c>
      <c r="G114" s="56">
        <f>PONew!G114-'PO2020'!G114</f>
        <v>4</v>
      </c>
      <c r="H114" s="56">
        <f>PONew!H114-'PO2020'!H114</f>
        <v>-1</v>
      </c>
      <c r="I114" s="56">
        <f>PONew!I114-'PO2020'!I114+J114</f>
        <v>0</v>
      </c>
      <c r="J114" s="56">
        <f>PONew!J114-'PO2020'!J114</f>
        <v>0</v>
      </c>
      <c r="K114" s="56">
        <f>PONew!K114-'PO2020'!K114</f>
        <v>0</v>
      </c>
      <c r="L114" s="56">
        <f>PONew!L114-'PO2020'!L114</f>
        <v>0</v>
      </c>
      <c r="M114" s="56">
        <f>PONew!M114-'PO2020'!M114</f>
        <v>0</v>
      </c>
      <c r="N114" s="56">
        <f>PONew!N114-'PO2020'!N114</f>
        <v>0</v>
      </c>
      <c r="O114" s="56">
        <f>PONew!O114-'PO2020'!O114</f>
        <v>0</v>
      </c>
      <c r="P114" s="56">
        <f>PONew!P114-'PO2020'!P114</f>
        <v>1</v>
      </c>
      <c r="Q114" s="56">
        <f>PONew!Q114-'PO2020'!Q114</f>
        <v>0</v>
      </c>
      <c r="R114" s="56">
        <f>PONew!R114-'PO2020'!R114</f>
        <v>0</v>
      </c>
      <c r="S114" s="56">
        <f>PONew!S114-'PO2020'!S114</f>
        <v>0</v>
      </c>
      <c r="T114" s="58">
        <f>PONew!T114-'PO2020'!T114</f>
        <v>0</v>
      </c>
      <c r="U114" s="56">
        <f>PONew!U114-'PO2020'!U114</f>
        <v>0</v>
      </c>
      <c r="V114" s="58">
        <f>PONew!V114-'PO2020'!V114</f>
        <v>-1</v>
      </c>
      <c r="W114" s="60">
        <f t="shared" si="14"/>
        <v>7</v>
      </c>
      <c r="X114" s="60">
        <f t="shared" si="20"/>
        <v>1</v>
      </c>
      <c r="Y114" s="60">
        <f t="shared" si="19"/>
        <v>-1</v>
      </c>
      <c r="Z114" s="70">
        <f t="shared" si="22"/>
        <v>0</v>
      </c>
    </row>
    <row r="115" spans="1:26" x14ac:dyDescent="0.2">
      <c r="A115" s="79">
        <f t="shared" si="17"/>
        <v>114</v>
      </c>
      <c r="B115" s="63" t="s">
        <v>104</v>
      </c>
      <c r="C115" s="64" t="s">
        <v>40</v>
      </c>
      <c r="D115" s="60">
        <f>PONew!D115-'PO2020'!D115</f>
        <v>12</v>
      </c>
      <c r="E115" s="56">
        <f>PONew!E115-'PO2020'!E115</f>
        <v>0</v>
      </c>
      <c r="F115" s="56">
        <f>PONew!F115-'PO2020'!F115</f>
        <v>3</v>
      </c>
      <c r="G115" s="56">
        <f>PONew!G115-'PO2020'!G115</f>
        <v>3</v>
      </c>
      <c r="H115" s="56">
        <f>PONew!H115-'PO2020'!H115</f>
        <v>0</v>
      </c>
      <c r="I115" s="56">
        <f>PONew!I115-'PO2020'!I115+J115</f>
        <v>1</v>
      </c>
      <c r="J115" s="56">
        <f>PONew!J115-'PO2020'!J115</f>
        <v>0</v>
      </c>
      <c r="K115" s="56">
        <f>PONew!K115-'PO2020'!K115</f>
        <v>0</v>
      </c>
      <c r="L115" s="56">
        <f>PONew!L115-'PO2020'!L115</f>
        <v>0</v>
      </c>
      <c r="M115" s="56">
        <f>PONew!M115-'PO2020'!M115</f>
        <v>0</v>
      </c>
      <c r="N115" s="56">
        <f>PONew!N115-'PO2020'!N115</f>
        <v>0</v>
      </c>
      <c r="O115" s="56">
        <f>PONew!O115-'PO2020'!O115</f>
        <v>0</v>
      </c>
      <c r="P115" s="56">
        <f>PONew!P115-'PO2020'!P115</f>
        <v>1</v>
      </c>
      <c r="Q115" s="56">
        <f>PONew!Q115-'PO2020'!Q115</f>
        <v>2</v>
      </c>
      <c r="R115" s="56">
        <f>PONew!R115-'PO2020'!R115</f>
        <v>0</v>
      </c>
      <c r="S115" s="56">
        <f>PONew!S115-'PO2020'!S115</f>
        <v>0</v>
      </c>
      <c r="T115" s="58">
        <f>PONew!T115-'PO2020'!T115</f>
        <v>1</v>
      </c>
      <c r="U115" s="56">
        <f>PONew!U115-'PO2020'!U115</f>
        <v>0</v>
      </c>
      <c r="V115" s="56">
        <f>PONew!V115-'PO2020'!V115</f>
        <v>1</v>
      </c>
      <c r="W115" s="60">
        <f t="shared" si="14"/>
        <v>7</v>
      </c>
      <c r="X115" s="60">
        <f t="shared" si="20"/>
        <v>4</v>
      </c>
      <c r="Y115" s="60">
        <f t="shared" si="19"/>
        <v>1</v>
      </c>
      <c r="Z115" s="70"/>
    </row>
    <row r="116" spans="1:26" x14ac:dyDescent="0.2">
      <c r="A116" s="79">
        <f t="shared" si="17"/>
        <v>115</v>
      </c>
      <c r="B116" s="63" t="s">
        <v>104</v>
      </c>
      <c r="C116" s="64" t="s">
        <v>115</v>
      </c>
      <c r="D116" s="60">
        <f>PONew!D116-'PO2020'!D116</f>
        <v>8</v>
      </c>
      <c r="E116" s="56">
        <f>PONew!E116-'PO2020'!E116</f>
        <v>0</v>
      </c>
      <c r="F116" s="56">
        <f>PONew!F116-'PO2020'!F116</f>
        <v>5</v>
      </c>
      <c r="G116" s="56">
        <f>PONew!G116-'PO2020'!G116</f>
        <v>3</v>
      </c>
      <c r="H116" s="56">
        <f>PONew!H116-'PO2020'!H116</f>
        <v>0</v>
      </c>
      <c r="I116" s="56">
        <f>PONew!I116-'PO2020'!I116+J116</f>
        <v>0</v>
      </c>
      <c r="J116" s="56">
        <f>PONew!J116-'PO2020'!J116</f>
        <v>0</v>
      </c>
      <c r="K116" s="56">
        <f>PONew!K116-'PO2020'!K116</f>
        <v>0</v>
      </c>
      <c r="L116" s="56">
        <f>PONew!L116-'PO2020'!L116</f>
        <v>0</v>
      </c>
      <c r="M116" s="56">
        <f>PONew!M116-'PO2020'!M116</f>
        <v>0</v>
      </c>
      <c r="N116" s="56">
        <f>PONew!N116-'PO2020'!N116</f>
        <v>0</v>
      </c>
      <c r="O116" s="56">
        <f>PONew!O116-'PO2020'!O116</f>
        <v>0</v>
      </c>
      <c r="P116" s="56">
        <f>PONew!P116-'PO2020'!P116</f>
        <v>0</v>
      </c>
      <c r="Q116" s="56">
        <f>PONew!Q116-'PO2020'!Q116</f>
        <v>1</v>
      </c>
      <c r="R116" s="56">
        <f>PONew!R116-'PO2020'!R116</f>
        <v>0</v>
      </c>
      <c r="S116" s="56">
        <f>PONew!S116-'PO2020'!S116</f>
        <v>0</v>
      </c>
      <c r="T116" s="58">
        <f>PONew!T116-'PO2020'!T116</f>
        <v>0</v>
      </c>
      <c r="U116" s="56">
        <f>PONew!U116-'PO2020'!U116</f>
        <v>0</v>
      </c>
      <c r="V116" s="58">
        <f>PONew!V116-'PO2020'!V116</f>
        <v>-1</v>
      </c>
      <c r="W116" s="60">
        <f t="shared" si="14"/>
        <v>8</v>
      </c>
      <c r="X116" s="60">
        <f t="shared" si="20"/>
        <v>1</v>
      </c>
      <c r="Y116" s="60">
        <f t="shared" si="19"/>
        <v>-1</v>
      </c>
      <c r="Z116" s="70">
        <f t="shared" ref="Z116:Z128" si="23">D116-W116-X116-Y116</f>
        <v>0</v>
      </c>
    </row>
    <row r="117" spans="1:26" x14ac:dyDescent="0.2">
      <c r="A117" s="79">
        <f t="shared" si="17"/>
        <v>116</v>
      </c>
      <c r="B117" s="63" t="s">
        <v>104</v>
      </c>
      <c r="C117" s="64" t="s">
        <v>116</v>
      </c>
      <c r="D117" s="60">
        <f>PONew!D117-'PO2020'!D117</f>
        <v>4</v>
      </c>
      <c r="E117" s="56">
        <f>PONew!E117-'PO2020'!E117</f>
        <v>0</v>
      </c>
      <c r="F117" s="56">
        <f>PONew!F117-'PO2020'!F117</f>
        <v>3</v>
      </c>
      <c r="G117" s="56">
        <f>PONew!G117-'PO2020'!G117</f>
        <v>2</v>
      </c>
      <c r="H117" s="56">
        <f>PONew!H117-'PO2020'!H117</f>
        <v>0</v>
      </c>
      <c r="I117" s="56">
        <f>PONew!I117-'PO2020'!I117+J117</f>
        <v>0</v>
      </c>
      <c r="J117" s="56">
        <f>PONew!J117-'PO2020'!J117</f>
        <v>0</v>
      </c>
      <c r="K117" s="56">
        <f>PONew!K117-'PO2020'!K117</f>
        <v>0</v>
      </c>
      <c r="L117" s="56">
        <f>PONew!L117-'PO2020'!L117</f>
        <v>0</v>
      </c>
      <c r="M117" s="56">
        <f>PONew!M117-'PO2020'!M117</f>
        <v>0</v>
      </c>
      <c r="N117" s="56">
        <f>PONew!N117-'PO2020'!N117</f>
        <v>0</v>
      </c>
      <c r="O117" s="56">
        <f>PONew!O117-'PO2020'!O117</f>
        <v>0</v>
      </c>
      <c r="P117" s="56">
        <f>PONew!P117-'PO2020'!P117</f>
        <v>0</v>
      </c>
      <c r="Q117" s="56">
        <f>PONew!Q117-'PO2020'!Q117</f>
        <v>0</v>
      </c>
      <c r="R117" s="56">
        <f>PONew!R117-'PO2020'!R117</f>
        <v>0</v>
      </c>
      <c r="S117" s="56">
        <f>PONew!S117-'PO2020'!S117</f>
        <v>0</v>
      </c>
      <c r="T117" s="58">
        <f>PONew!T117-'PO2020'!T117</f>
        <v>0</v>
      </c>
      <c r="U117" s="56">
        <f>PONew!U117-'PO2020'!U117</f>
        <v>0</v>
      </c>
      <c r="V117" s="58">
        <f>PONew!V117-'PO2020'!V117</f>
        <v>-1</v>
      </c>
      <c r="W117" s="60">
        <f t="shared" si="14"/>
        <v>5</v>
      </c>
      <c r="X117" s="60">
        <f t="shared" si="20"/>
        <v>0</v>
      </c>
      <c r="Y117" s="60">
        <f t="shared" si="19"/>
        <v>-1</v>
      </c>
      <c r="Z117" s="70">
        <f t="shared" si="23"/>
        <v>0</v>
      </c>
    </row>
    <row r="118" spans="1:26" x14ac:dyDescent="0.2">
      <c r="A118" s="79">
        <f t="shared" si="17"/>
        <v>117</v>
      </c>
      <c r="B118" s="63" t="s">
        <v>104</v>
      </c>
      <c r="C118" s="64" t="s">
        <v>117</v>
      </c>
      <c r="D118" s="60">
        <f>PONew!D118-'PO2020'!D118</f>
        <v>5</v>
      </c>
      <c r="E118" s="56">
        <f>PONew!E118-'PO2020'!E118</f>
        <v>0</v>
      </c>
      <c r="F118" s="56">
        <f>PONew!F118-'PO2020'!F118</f>
        <v>3</v>
      </c>
      <c r="G118" s="56">
        <f>PONew!G118-'PO2020'!G118</f>
        <v>2</v>
      </c>
      <c r="H118" s="56">
        <f>PONew!H118-'PO2020'!H118</f>
        <v>0</v>
      </c>
      <c r="I118" s="56">
        <f>PONew!I118-'PO2020'!I118+J118</f>
        <v>0</v>
      </c>
      <c r="J118" s="56">
        <f>PONew!J118-'PO2020'!J118</f>
        <v>0</v>
      </c>
      <c r="K118" s="56">
        <f>PONew!K118-'PO2020'!K118</f>
        <v>0</v>
      </c>
      <c r="L118" s="56">
        <f>PONew!L118-'PO2020'!L118</f>
        <v>0</v>
      </c>
      <c r="M118" s="56">
        <f>PONew!M118-'PO2020'!M118</f>
        <v>0</v>
      </c>
      <c r="N118" s="56">
        <f>PONew!N118-'PO2020'!N118</f>
        <v>0</v>
      </c>
      <c r="O118" s="56">
        <f>PONew!O118-'PO2020'!O118</f>
        <v>0</v>
      </c>
      <c r="P118" s="56">
        <f>PONew!P118-'PO2020'!P118</f>
        <v>0</v>
      </c>
      <c r="Q118" s="56">
        <f>PONew!Q118-'PO2020'!Q118</f>
        <v>1</v>
      </c>
      <c r="R118" s="56">
        <f>PONew!R118-'PO2020'!R118</f>
        <v>0</v>
      </c>
      <c r="S118" s="56">
        <f>PONew!S118-'PO2020'!S118</f>
        <v>0</v>
      </c>
      <c r="T118" s="58">
        <f>PONew!T118-'PO2020'!T118</f>
        <v>0</v>
      </c>
      <c r="U118" s="56">
        <f>PONew!U118-'PO2020'!U118</f>
        <v>0</v>
      </c>
      <c r="V118" s="58">
        <f>PONew!V118-'PO2020'!V118</f>
        <v>-1</v>
      </c>
      <c r="W118" s="60">
        <f t="shared" si="14"/>
        <v>5</v>
      </c>
      <c r="X118" s="60">
        <f t="shared" si="20"/>
        <v>1</v>
      </c>
      <c r="Y118" s="60">
        <f t="shared" si="19"/>
        <v>-1</v>
      </c>
      <c r="Z118" s="70">
        <f t="shared" si="23"/>
        <v>0</v>
      </c>
    </row>
    <row r="119" spans="1:26" x14ac:dyDescent="0.2">
      <c r="A119" s="79">
        <f t="shared" si="17"/>
        <v>118</v>
      </c>
      <c r="B119" s="63" t="s">
        <v>104</v>
      </c>
      <c r="C119" s="64" t="s">
        <v>118</v>
      </c>
      <c r="D119" s="60">
        <f>PONew!D119-'PO2020'!D119</f>
        <v>3</v>
      </c>
      <c r="E119" s="56">
        <f>PONew!E119-'PO2020'!E119</f>
        <v>0</v>
      </c>
      <c r="F119" s="56">
        <f>PONew!F119-'PO2020'!F119</f>
        <v>2</v>
      </c>
      <c r="G119" s="56">
        <f>PONew!G119-'PO2020'!G119</f>
        <v>2</v>
      </c>
      <c r="H119" s="56">
        <f>PONew!H119-'PO2020'!H119</f>
        <v>0</v>
      </c>
      <c r="I119" s="56">
        <f>PONew!I119-'PO2020'!I119+J119</f>
        <v>0</v>
      </c>
      <c r="J119" s="56">
        <f>PONew!J119-'PO2020'!J119</f>
        <v>0</v>
      </c>
      <c r="K119" s="56">
        <f>PONew!K119-'PO2020'!K119</f>
        <v>0</v>
      </c>
      <c r="L119" s="56">
        <f>PONew!L119-'PO2020'!L119</f>
        <v>0</v>
      </c>
      <c r="M119" s="56">
        <f>PONew!M119-'PO2020'!M119</f>
        <v>0</v>
      </c>
      <c r="N119" s="56">
        <f>PONew!N119-'PO2020'!N119</f>
        <v>0</v>
      </c>
      <c r="O119" s="56">
        <f>PONew!O119-'PO2020'!O119</f>
        <v>0</v>
      </c>
      <c r="P119" s="56">
        <f>PONew!P119-'PO2020'!P119</f>
        <v>0</v>
      </c>
      <c r="Q119" s="56">
        <f>PONew!Q119-'PO2020'!Q119</f>
        <v>0</v>
      </c>
      <c r="R119" s="56">
        <f>PONew!R119-'PO2020'!R119</f>
        <v>0</v>
      </c>
      <c r="S119" s="56">
        <f>PONew!S119-'PO2020'!S119</f>
        <v>0</v>
      </c>
      <c r="T119" s="58">
        <f>PONew!T119-'PO2020'!T119</f>
        <v>0</v>
      </c>
      <c r="U119" s="56">
        <f>PONew!U119-'PO2020'!U119</f>
        <v>0</v>
      </c>
      <c r="V119" s="58">
        <f>PONew!V119-'PO2020'!V119</f>
        <v>-1</v>
      </c>
      <c r="W119" s="60">
        <f t="shared" si="14"/>
        <v>4</v>
      </c>
      <c r="X119" s="60">
        <f t="shared" si="20"/>
        <v>0</v>
      </c>
      <c r="Y119" s="60">
        <f t="shared" si="19"/>
        <v>-1</v>
      </c>
      <c r="Z119" s="70">
        <f t="shared" si="23"/>
        <v>0</v>
      </c>
    </row>
    <row r="120" spans="1:26" x14ac:dyDescent="0.2">
      <c r="A120" s="79">
        <f t="shared" si="17"/>
        <v>119</v>
      </c>
      <c r="B120" s="63" t="s">
        <v>104</v>
      </c>
      <c r="C120" s="64" t="s">
        <v>119</v>
      </c>
      <c r="D120" s="60">
        <f>PONew!D120-'PO2020'!D120</f>
        <v>5</v>
      </c>
      <c r="E120" s="56">
        <f>PONew!E120-'PO2020'!E120</f>
        <v>0</v>
      </c>
      <c r="F120" s="56">
        <f>PONew!F120-'PO2020'!F120</f>
        <v>3</v>
      </c>
      <c r="G120" s="56">
        <f>PONew!G120-'PO2020'!G120</f>
        <v>2</v>
      </c>
      <c r="H120" s="56">
        <f>PONew!H120-'PO2020'!H120</f>
        <v>-1</v>
      </c>
      <c r="I120" s="56">
        <f>PONew!I120-'PO2020'!I120+J120</f>
        <v>0</v>
      </c>
      <c r="J120" s="56">
        <f>PONew!J120-'PO2020'!J120</f>
        <v>0</v>
      </c>
      <c r="K120" s="56">
        <f>PONew!K120-'PO2020'!K120</f>
        <v>0</v>
      </c>
      <c r="L120" s="56">
        <f>PONew!L120-'PO2020'!L120</f>
        <v>0</v>
      </c>
      <c r="M120" s="56">
        <f>PONew!M120-'PO2020'!M120</f>
        <v>0</v>
      </c>
      <c r="N120" s="56">
        <f>PONew!N120-'PO2020'!N120</f>
        <v>0</v>
      </c>
      <c r="O120" s="56">
        <f>PONew!O120-'PO2020'!O120</f>
        <v>0</v>
      </c>
      <c r="P120" s="56">
        <f>PONew!P120-'PO2020'!P120</f>
        <v>1</v>
      </c>
      <c r="Q120" s="56">
        <f>PONew!Q120-'PO2020'!Q120</f>
        <v>0</v>
      </c>
      <c r="R120" s="56">
        <f>PONew!R120-'PO2020'!R120</f>
        <v>0</v>
      </c>
      <c r="S120" s="56">
        <f>PONew!S120-'PO2020'!S120</f>
        <v>0</v>
      </c>
      <c r="T120" s="58">
        <f>PONew!T120-'PO2020'!T120</f>
        <v>0</v>
      </c>
      <c r="U120" s="56">
        <f>PONew!U120-'PO2020'!U120</f>
        <v>0</v>
      </c>
      <c r="V120" s="58">
        <f>PONew!V120-'PO2020'!V120</f>
        <v>0</v>
      </c>
      <c r="W120" s="60">
        <f t="shared" si="14"/>
        <v>4</v>
      </c>
      <c r="X120" s="60">
        <f t="shared" si="20"/>
        <v>1</v>
      </c>
      <c r="Y120" s="60">
        <f t="shared" si="19"/>
        <v>0</v>
      </c>
      <c r="Z120" s="70">
        <f t="shared" si="23"/>
        <v>0</v>
      </c>
    </row>
    <row r="121" spans="1:26" x14ac:dyDescent="0.2">
      <c r="A121" s="79">
        <f t="shared" si="17"/>
        <v>120</v>
      </c>
      <c r="B121" s="63" t="s">
        <v>104</v>
      </c>
      <c r="C121" s="64" t="s">
        <v>120</v>
      </c>
      <c r="D121" s="60">
        <f>PONew!D121-'PO2020'!D121</f>
        <v>4</v>
      </c>
      <c r="E121" s="56">
        <f>PONew!E121-'PO2020'!E121</f>
        <v>0</v>
      </c>
      <c r="F121" s="56">
        <f>PONew!F121-'PO2020'!F121</f>
        <v>2</v>
      </c>
      <c r="G121" s="56">
        <f>PONew!G121-'PO2020'!G121</f>
        <v>2</v>
      </c>
      <c r="H121" s="56">
        <f>PONew!H121-'PO2020'!H121</f>
        <v>0</v>
      </c>
      <c r="I121" s="56">
        <f>PONew!I121-'PO2020'!I121+J121</f>
        <v>0</v>
      </c>
      <c r="J121" s="56">
        <f>PONew!J121-'PO2020'!J121</f>
        <v>0</v>
      </c>
      <c r="K121" s="56">
        <f>PONew!K121-'PO2020'!K121</f>
        <v>0</v>
      </c>
      <c r="L121" s="56">
        <f>PONew!L121-'PO2020'!L121</f>
        <v>0</v>
      </c>
      <c r="M121" s="56">
        <f>PONew!M121-'PO2020'!M121</f>
        <v>0</v>
      </c>
      <c r="N121" s="56">
        <f>PONew!N121-'PO2020'!N121</f>
        <v>0</v>
      </c>
      <c r="O121" s="56">
        <f>PONew!O121-'PO2020'!O121</f>
        <v>0</v>
      </c>
      <c r="P121" s="56">
        <f>PONew!P121-'PO2020'!P121</f>
        <v>0</v>
      </c>
      <c r="Q121" s="56">
        <f>PONew!Q121-'PO2020'!Q121</f>
        <v>1</v>
      </c>
      <c r="R121" s="56">
        <f>PONew!R121-'PO2020'!R121</f>
        <v>0</v>
      </c>
      <c r="S121" s="56">
        <f>PONew!S121-'PO2020'!S121</f>
        <v>0</v>
      </c>
      <c r="T121" s="58">
        <f>PONew!T121-'PO2020'!T121</f>
        <v>0</v>
      </c>
      <c r="U121" s="56">
        <f>PONew!U121-'PO2020'!U121</f>
        <v>0</v>
      </c>
      <c r="V121" s="58">
        <f>PONew!V121-'PO2020'!V121</f>
        <v>-1</v>
      </c>
      <c r="W121" s="60">
        <f t="shared" si="14"/>
        <v>4</v>
      </c>
      <c r="X121" s="60">
        <f t="shared" si="20"/>
        <v>1</v>
      </c>
      <c r="Y121" s="60">
        <f t="shared" si="19"/>
        <v>-1</v>
      </c>
      <c r="Z121" s="70">
        <f t="shared" si="23"/>
        <v>0</v>
      </c>
    </row>
    <row r="122" spans="1:26" x14ac:dyDescent="0.2">
      <c r="A122" s="79">
        <f t="shared" si="17"/>
        <v>121</v>
      </c>
      <c r="B122" s="63" t="s">
        <v>104</v>
      </c>
      <c r="C122" s="64" t="s">
        <v>121</v>
      </c>
      <c r="D122" s="60">
        <f>PONew!D122-'PO2020'!D122</f>
        <v>4</v>
      </c>
      <c r="E122" s="56">
        <f>PONew!E122-'PO2020'!E122</f>
        <v>0</v>
      </c>
      <c r="F122" s="56">
        <f>PONew!F122-'PO2020'!F122</f>
        <v>2</v>
      </c>
      <c r="G122" s="56">
        <f>PONew!G122-'PO2020'!G122</f>
        <v>2</v>
      </c>
      <c r="H122" s="56">
        <f>PONew!H122-'PO2020'!H122</f>
        <v>0</v>
      </c>
      <c r="I122" s="56">
        <f>PONew!I122-'PO2020'!I122+J122</f>
        <v>0</v>
      </c>
      <c r="J122" s="56">
        <f>PONew!J122-'PO2020'!J122</f>
        <v>0</v>
      </c>
      <c r="K122" s="56">
        <f>PONew!K122-'PO2020'!K122</f>
        <v>0</v>
      </c>
      <c r="L122" s="56">
        <f>PONew!L122-'PO2020'!L122</f>
        <v>0</v>
      </c>
      <c r="M122" s="56">
        <f>PONew!M122-'PO2020'!M122</f>
        <v>0</v>
      </c>
      <c r="N122" s="56">
        <f>PONew!N122-'PO2020'!N122</f>
        <v>0</v>
      </c>
      <c r="O122" s="56">
        <f>PONew!O122-'PO2020'!O122</f>
        <v>0</v>
      </c>
      <c r="P122" s="56">
        <f>PONew!P122-'PO2020'!P122</f>
        <v>0</v>
      </c>
      <c r="Q122" s="56">
        <f>PONew!Q122-'PO2020'!Q122</f>
        <v>1</v>
      </c>
      <c r="R122" s="56">
        <f>PONew!R122-'PO2020'!R122</f>
        <v>0</v>
      </c>
      <c r="S122" s="56">
        <f>PONew!S122-'PO2020'!S122</f>
        <v>0</v>
      </c>
      <c r="T122" s="58">
        <f>PONew!T122-'PO2020'!T122</f>
        <v>0</v>
      </c>
      <c r="U122" s="56">
        <f>PONew!U122-'PO2020'!U122</f>
        <v>0</v>
      </c>
      <c r="V122" s="58">
        <f>PONew!V122-'PO2020'!V122</f>
        <v>-1</v>
      </c>
      <c r="W122" s="60">
        <f t="shared" si="14"/>
        <v>4</v>
      </c>
      <c r="X122" s="60">
        <f t="shared" si="20"/>
        <v>1</v>
      </c>
      <c r="Y122" s="60">
        <f t="shared" si="19"/>
        <v>-1</v>
      </c>
      <c r="Z122" s="70">
        <f t="shared" si="23"/>
        <v>0</v>
      </c>
    </row>
    <row r="123" spans="1:26" x14ac:dyDescent="0.2">
      <c r="A123" s="79">
        <f t="shared" si="17"/>
        <v>122</v>
      </c>
      <c r="B123" s="63" t="s">
        <v>104</v>
      </c>
      <c r="C123" s="64" t="s">
        <v>122</v>
      </c>
      <c r="D123" s="60">
        <f>PONew!D123-'PO2020'!D123</f>
        <v>4</v>
      </c>
      <c r="E123" s="56">
        <f>PONew!E123-'PO2020'!E123</f>
        <v>0</v>
      </c>
      <c r="F123" s="56">
        <f>PONew!F123-'PO2020'!F123</f>
        <v>2</v>
      </c>
      <c r="G123" s="56">
        <f>PONew!G123-'PO2020'!G123</f>
        <v>2</v>
      </c>
      <c r="H123" s="56">
        <f>PONew!H123-'PO2020'!H123</f>
        <v>-1</v>
      </c>
      <c r="I123" s="56">
        <f>PONew!I123-'PO2020'!I123+J123</f>
        <v>0</v>
      </c>
      <c r="J123" s="56">
        <f>PONew!J123-'PO2020'!J123</f>
        <v>0</v>
      </c>
      <c r="K123" s="56">
        <f>PONew!K123-'PO2020'!K123</f>
        <v>0</v>
      </c>
      <c r="L123" s="56">
        <f>PONew!L123-'PO2020'!L123</f>
        <v>0</v>
      </c>
      <c r="M123" s="56">
        <f>PONew!M123-'PO2020'!M123</f>
        <v>0</v>
      </c>
      <c r="N123" s="56">
        <f>PONew!N123-'PO2020'!N123</f>
        <v>0</v>
      </c>
      <c r="O123" s="56">
        <f>PONew!O123-'PO2020'!O123</f>
        <v>0</v>
      </c>
      <c r="P123" s="56">
        <f>PONew!P123-'PO2020'!P123</f>
        <v>1</v>
      </c>
      <c r="Q123" s="56">
        <f>PONew!Q123-'PO2020'!Q123</f>
        <v>0</v>
      </c>
      <c r="R123" s="56">
        <f>PONew!R123-'PO2020'!R123</f>
        <v>0</v>
      </c>
      <c r="S123" s="56">
        <f>PONew!S123-'PO2020'!S123</f>
        <v>0</v>
      </c>
      <c r="T123" s="58">
        <f>PONew!T123-'PO2020'!T123</f>
        <v>0</v>
      </c>
      <c r="U123" s="56">
        <f>PONew!U123-'PO2020'!U123</f>
        <v>0</v>
      </c>
      <c r="V123" s="58">
        <f>PONew!V123-'PO2020'!V123</f>
        <v>0</v>
      </c>
      <c r="W123" s="60">
        <f t="shared" si="14"/>
        <v>3</v>
      </c>
      <c r="X123" s="60">
        <f t="shared" si="20"/>
        <v>1</v>
      </c>
      <c r="Y123" s="60">
        <f t="shared" si="19"/>
        <v>0</v>
      </c>
      <c r="Z123" s="70">
        <f t="shared" si="23"/>
        <v>0</v>
      </c>
    </row>
    <row r="124" spans="1:26" x14ac:dyDescent="0.2">
      <c r="A124" s="79">
        <f t="shared" si="17"/>
        <v>123</v>
      </c>
      <c r="B124" s="63" t="s">
        <v>104</v>
      </c>
      <c r="C124" s="64" t="s">
        <v>123</v>
      </c>
      <c r="D124" s="60">
        <f>PONew!D124-'PO2020'!D124</f>
        <v>3</v>
      </c>
      <c r="E124" s="56">
        <f>PONew!E124-'PO2020'!E124</f>
        <v>0</v>
      </c>
      <c r="F124" s="56">
        <f>PONew!F124-'PO2020'!F124</f>
        <v>1</v>
      </c>
      <c r="G124" s="56">
        <f>PONew!G124-'PO2020'!G124</f>
        <v>2</v>
      </c>
      <c r="H124" s="56">
        <f>PONew!H124-'PO2020'!H124</f>
        <v>0</v>
      </c>
      <c r="I124" s="56">
        <f>PONew!I124-'PO2020'!I124+J124</f>
        <v>0</v>
      </c>
      <c r="J124" s="56">
        <f>PONew!J124-'PO2020'!J124</f>
        <v>0</v>
      </c>
      <c r="K124" s="56">
        <f>PONew!K124-'PO2020'!K124</f>
        <v>0</v>
      </c>
      <c r="L124" s="56">
        <f>PONew!L124-'PO2020'!L124</f>
        <v>0</v>
      </c>
      <c r="M124" s="56">
        <f>PONew!M124-'PO2020'!M124</f>
        <v>0</v>
      </c>
      <c r="N124" s="56">
        <f>PONew!N124-'PO2020'!N124</f>
        <v>0</v>
      </c>
      <c r="O124" s="56">
        <f>PONew!O124-'PO2020'!O124</f>
        <v>0</v>
      </c>
      <c r="P124" s="56">
        <f>PONew!P124-'PO2020'!P124</f>
        <v>0</v>
      </c>
      <c r="Q124" s="56">
        <f>PONew!Q124-'PO2020'!Q124</f>
        <v>1</v>
      </c>
      <c r="R124" s="56">
        <f>PONew!R124-'PO2020'!R124</f>
        <v>0</v>
      </c>
      <c r="S124" s="56">
        <f>PONew!S124-'PO2020'!S124</f>
        <v>0</v>
      </c>
      <c r="T124" s="58">
        <f>PONew!T124-'PO2020'!T124</f>
        <v>0</v>
      </c>
      <c r="U124" s="56">
        <f>PONew!U124-'PO2020'!U124</f>
        <v>0</v>
      </c>
      <c r="V124" s="58">
        <f>PONew!V124-'PO2020'!V124</f>
        <v>-1</v>
      </c>
      <c r="W124" s="60">
        <f t="shared" si="14"/>
        <v>3</v>
      </c>
      <c r="X124" s="60">
        <f t="shared" si="20"/>
        <v>1</v>
      </c>
      <c r="Y124" s="60">
        <f t="shared" si="19"/>
        <v>-1</v>
      </c>
      <c r="Z124" s="70">
        <f t="shared" si="23"/>
        <v>0</v>
      </c>
    </row>
    <row r="125" spans="1:26" x14ac:dyDescent="0.2">
      <c r="A125" s="79">
        <f t="shared" si="17"/>
        <v>124</v>
      </c>
      <c r="B125" s="63" t="s">
        <v>104</v>
      </c>
      <c r="C125" s="64" t="s">
        <v>59</v>
      </c>
      <c r="D125" s="60">
        <f>PONew!D125-'PO2020'!D125</f>
        <v>6</v>
      </c>
      <c r="E125" s="56">
        <f>PONew!E125-'PO2020'!E125</f>
        <v>0</v>
      </c>
      <c r="F125" s="56">
        <f>PONew!F125-'PO2020'!F125</f>
        <v>5</v>
      </c>
      <c r="G125" s="56">
        <f>PONew!G125-'PO2020'!G125</f>
        <v>2</v>
      </c>
      <c r="H125" s="56">
        <f>PONew!H125-'PO2020'!H125</f>
        <v>0</v>
      </c>
      <c r="I125" s="56">
        <f>PONew!I125-'PO2020'!I125+J125</f>
        <v>0</v>
      </c>
      <c r="J125" s="56">
        <f>PONew!J125-'PO2020'!J125</f>
        <v>0</v>
      </c>
      <c r="K125" s="56">
        <f>PONew!K125-'PO2020'!K125</f>
        <v>0</v>
      </c>
      <c r="L125" s="56">
        <f>PONew!L125-'PO2020'!L125</f>
        <v>0</v>
      </c>
      <c r="M125" s="56">
        <f>PONew!M125-'PO2020'!M125</f>
        <v>0</v>
      </c>
      <c r="N125" s="56">
        <f>PONew!N125-'PO2020'!N125</f>
        <v>0</v>
      </c>
      <c r="O125" s="56">
        <f>PONew!O125-'PO2020'!O125</f>
        <v>0</v>
      </c>
      <c r="P125" s="56">
        <f>PONew!P125-'PO2020'!P125</f>
        <v>0</v>
      </c>
      <c r="Q125" s="56">
        <f>PONew!Q125-'PO2020'!Q125</f>
        <v>1</v>
      </c>
      <c r="R125" s="56">
        <f>PONew!R125-'PO2020'!R125</f>
        <v>0</v>
      </c>
      <c r="S125" s="56">
        <f>PONew!S125-'PO2020'!S125</f>
        <v>-1</v>
      </c>
      <c r="T125" s="58">
        <f>PONew!T125-'PO2020'!T125</f>
        <v>0</v>
      </c>
      <c r="U125" s="56">
        <f>PONew!U125-'PO2020'!U125</f>
        <v>0</v>
      </c>
      <c r="V125" s="58">
        <f>PONew!V125-'PO2020'!V125</f>
        <v>-1</v>
      </c>
      <c r="W125" s="60">
        <f t="shared" si="14"/>
        <v>7</v>
      </c>
      <c r="X125" s="60">
        <f t="shared" si="20"/>
        <v>0</v>
      </c>
      <c r="Y125" s="60">
        <f t="shared" si="19"/>
        <v>-1</v>
      </c>
      <c r="Z125" s="70">
        <f t="shared" si="23"/>
        <v>0</v>
      </c>
    </row>
    <row r="126" spans="1:26" x14ac:dyDescent="0.2">
      <c r="A126" s="79">
        <f t="shared" si="17"/>
        <v>125</v>
      </c>
      <c r="B126" s="63" t="s">
        <v>104</v>
      </c>
      <c r="C126" s="64" t="s">
        <v>124</v>
      </c>
      <c r="D126" s="60">
        <f>PONew!D126-'PO2020'!D126</f>
        <v>4</v>
      </c>
      <c r="E126" s="56">
        <f>PONew!E126-'PO2020'!E126</f>
        <v>0</v>
      </c>
      <c r="F126" s="56">
        <f>PONew!F126-'PO2020'!F126</f>
        <v>2</v>
      </c>
      <c r="G126" s="56">
        <f>PONew!G126-'PO2020'!G126</f>
        <v>2</v>
      </c>
      <c r="H126" s="56">
        <f>PONew!H126-'PO2020'!H126</f>
        <v>0</v>
      </c>
      <c r="I126" s="56">
        <f>PONew!I126-'PO2020'!I126+J126</f>
        <v>0</v>
      </c>
      <c r="J126" s="56">
        <f>PONew!J126-'PO2020'!J126</f>
        <v>0</v>
      </c>
      <c r="K126" s="56">
        <f>PONew!K126-'PO2020'!K126</f>
        <v>0</v>
      </c>
      <c r="L126" s="56">
        <f>PONew!L126-'PO2020'!L126</f>
        <v>0</v>
      </c>
      <c r="M126" s="56">
        <f>PONew!M126-'PO2020'!M126</f>
        <v>0</v>
      </c>
      <c r="N126" s="56">
        <f>PONew!N126-'PO2020'!N126</f>
        <v>0</v>
      </c>
      <c r="O126" s="56">
        <f>PONew!O126-'PO2020'!O126</f>
        <v>0</v>
      </c>
      <c r="P126" s="56">
        <f>PONew!P126-'PO2020'!P126</f>
        <v>0</v>
      </c>
      <c r="Q126" s="56">
        <f>PONew!Q126-'PO2020'!Q126</f>
        <v>1</v>
      </c>
      <c r="R126" s="56">
        <f>PONew!R126-'PO2020'!R126</f>
        <v>0</v>
      </c>
      <c r="S126" s="56">
        <f>PONew!S126-'PO2020'!S126</f>
        <v>0</v>
      </c>
      <c r="T126" s="58">
        <f>PONew!T126-'PO2020'!T126</f>
        <v>0</v>
      </c>
      <c r="U126" s="56">
        <f>PONew!U126-'PO2020'!U126</f>
        <v>0</v>
      </c>
      <c r="V126" s="58">
        <f>PONew!V126-'PO2020'!V126</f>
        <v>-1</v>
      </c>
      <c r="W126" s="60">
        <f t="shared" si="14"/>
        <v>4</v>
      </c>
      <c r="X126" s="60">
        <f t="shared" si="20"/>
        <v>1</v>
      </c>
      <c r="Y126" s="60">
        <f t="shared" si="19"/>
        <v>-1</v>
      </c>
      <c r="Z126" s="70">
        <f t="shared" si="23"/>
        <v>0</v>
      </c>
    </row>
    <row r="127" spans="1:26" x14ac:dyDescent="0.2">
      <c r="A127" s="79">
        <f t="shared" si="17"/>
        <v>126</v>
      </c>
      <c r="B127" s="63" t="s">
        <v>104</v>
      </c>
      <c r="C127" s="64" t="s">
        <v>125</v>
      </c>
      <c r="D127" s="60">
        <f>PONew!D127-'PO2020'!D127</f>
        <v>6</v>
      </c>
      <c r="E127" s="56">
        <f>PONew!E127-'PO2020'!E127</f>
        <v>0</v>
      </c>
      <c r="F127" s="56">
        <f>PONew!F127-'PO2020'!F127</f>
        <v>2</v>
      </c>
      <c r="G127" s="56">
        <f>PONew!G127-'PO2020'!G127</f>
        <v>2</v>
      </c>
      <c r="H127" s="56">
        <f>PONew!H127-'PO2020'!H127</f>
        <v>0</v>
      </c>
      <c r="I127" s="56">
        <f>PONew!I127-'PO2020'!I127+J127</f>
        <v>0</v>
      </c>
      <c r="J127" s="56">
        <f>PONew!J127-'PO2020'!J127</f>
        <v>0</v>
      </c>
      <c r="K127" s="56">
        <f>PONew!K127-'PO2020'!K127</f>
        <v>0</v>
      </c>
      <c r="L127" s="56">
        <f>PONew!L127-'PO2020'!L127</f>
        <v>0</v>
      </c>
      <c r="M127" s="56">
        <f>PONew!M127-'PO2020'!M127</f>
        <v>0</v>
      </c>
      <c r="N127" s="56">
        <f>PONew!N127-'PO2020'!N127</f>
        <v>0</v>
      </c>
      <c r="O127" s="56">
        <f>PONew!O127-'PO2020'!O127</f>
        <v>0</v>
      </c>
      <c r="P127" s="56">
        <f>PONew!P127-'PO2020'!P127</f>
        <v>0</v>
      </c>
      <c r="Q127" s="56">
        <f>PONew!Q127-'PO2020'!Q127</f>
        <v>2</v>
      </c>
      <c r="R127" s="56">
        <f>PONew!R127-'PO2020'!R127</f>
        <v>0</v>
      </c>
      <c r="S127" s="56">
        <f>PONew!S127-'PO2020'!S127</f>
        <v>0</v>
      </c>
      <c r="T127" s="58">
        <f>PONew!T127-'PO2020'!T127</f>
        <v>0</v>
      </c>
      <c r="U127" s="56">
        <f>PONew!U127-'PO2020'!U127</f>
        <v>0</v>
      </c>
      <c r="V127" s="58">
        <f>PONew!V127-'PO2020'!V127</f>
        <v>0</v>
      </c>
      <c r="W127" s="60">
        <f t="shared" si="14"/>
        <v>4</v>
      </c>
      <c r="X127" s="60">
        <f t="shared" si="20"/>
        <v>2</v>
      </c>
      <c r="Y127" s="60">
        <f t="shared" si="19"/>
        <v>0</v>
      </c>
      <c r="Z127" s="70">
        <f t="shared" si="23"/>
        <v>0</v>
      </c>
    </row>
    <row r="128" spans="1:26" x14ac:dyDescent="0.2">
      <c r="A128" s="79">
        <f t="shared" si="17"/>
        <v>127</v>
      </c>
      <c r="B128" s="63" t="s">
        <v>104</v>
      </c>
      <c r="C128" s="64" t="s">
        <v>126</v>
      </c>
      <c r="D128" s="60">
        <f>PONew!D128-'PO2020'!D128</f>
        <v>5</v>
      </c>
      <c r="E128" s="56">
        <f>PONew!E128-'PO2020'!E128</f>
        <v>0</v>
      </c>
      <c r="F128" s="56">
        <f>PONew!F128-'PO2020'!F128</f>
        <v>2</v>
      </c>
      <c r="G128" s="56">
        <f>PONew!G128-'PO2020'!G128</f>
        <v>2</v>
      </c>
      <c r="H128" s="56">
        <f>PONew!H128-'PO2020'!H128</f>
        <v>0</v>
      </c>
      <c r="I128" s="56">
        <f>PONew!I128-'PO2020'!I128+J128</f>
        <v>0</v>
      </c>
      <c r="J128" s="56">
        <f>PONew!J128-'PO2020'!J128</f>
        <v>0</v>
      </c>
      <c r="K128" s="56">
        <f>PONew!K128-'PO2020'!K128</f>
        <v>0</v>
      </c>
      <c r="L128" s="56">
        <f>PONew!L128-'PO2020'!L128</f>
        <v>0</v>
      </c>
      <c r="M128" s="56">
        <f>PONew!M128-'PO2020'!M128</f>
        <v>0</v>
      </c>
      <c r="N128" s="56">
        <f>PONew!N128-'PO2020'!N128</f>
        <v>0</v>
      </c>
      <c r="O128" s="56">
        <f>PONew!O128-'PO2020'!O128</f>
        <v>0</v>
      </c>
      <c r="P128" s="56">
        <f>PONew!P128-'PO2020'!P128</f>
        <v>0</v>
      </c>
      <c r="Q128" s="56">
        <f>PONew!Q128-'PO2020'!Q128</f>
        <v>2</v>
      </c>
      <c r="R128" s="56">
        <f>PONew!R128-'PO2020'!R128</f>
        <v>0</v>
      </c>
      <c r="S128" s="56">
        <f>PONew!S128-'PO2020'!S128</f>
        <v>0</v>
      </c>
      <c r="T128" s="58">
        <f>PONew!T128-'PO2020'!T128</f>
        <v>0</v>
      </c>
      <c r="U128" s="56">
        <f>PONew!U128-'PO2020'!U128</f>
        <v>0</v>
      </c>
      <c r="V128" s="58">
        <f>PONew!V128-'PO2020'!V128</f>
        <v>-1</v>
      </c>
      <c r="W128" s="60">
        <f t="shared" si="14"/>
        <v>4</v>
      </c>
      <c r="X128" s="60">
        <f t="shared" si="20"/>
        <v>2</v>
      </c>
      <c r="Y128" s="60">
        <f t="shared" si="19"/>
        <v>-1</v>
      </c>
      <c r="Z128" s="70">
        <f t="shared" si="23"/>
        <v>0</v>
      </c>
    </row>
    <row r="129" spans="1:26" x14ac:dyDescent="0.2">
      <c r="A129" s="79">
        <f t="shared" si="17"/>
        <v>128</v>
      </c>
      <c r="B129" s="63" t="s">
        <v>104</v>
      </c>
      <c r="C129" s="64" t="s">
        <v>101</v>
      </c>
      <c r="D129" s="60">
        <f>PONew!D129-'PO2020'!D129</f>
        <v>2</v>
      </c>
      <c r="E129" s="56">
        <f>PONew!E129-'PO2020'!E129</f>
        <v>0</v>
      </c>
      <c r="F129" s="56">
        <f>PONew!F129-'PO2020'!F129</f>
        <v>2</v>
      </c>
      <c r="G129" s="56">
        <f>PONew!G129-'PO2020'!G129</f>
        <v>2</v>
      </c>
      <c r="H129" s="56">
        <f>PONew!H129-'PO2020'!H129</f>
        <v>-1</v>
      </c>
      <c r="I129" s="56">
        <f>PONew!I129-'PO2020'!I129+J129</f>
        <v>0</v>
      </c>
      <c r="J129" s="56">
        <f>PONew!J129-'PO2020'!J129</f>
        <v>0</v>
      </c>
      <c r="K129" s="56">
        <f>PONew!K129-'PO2020'!K129</f>
        <v>0</v>
      </c>
      <c r="L129" s="56">
        <f>PONew!L129-'PO2020'!L129</f>
        <v>0</v>
      </c>
      <c r="M129" s="56">
        <f>PONew!M129-'PO2020'!M129</f>
        <v>0</v>
      </c>
      <c r="N129" s="56">
        <f>PONew!N129-'PO2020'!N129</f>
        <v>0</v>
      </c>
      <c r="O129" s="56">
        <f>PONew!O129-'PO2020'!O129</f>
        <v>0</v>
      </c>
      <c r="P129" s="56">
        <f>PONew!P129-'PO2020'!P129</f>
        <v>0</v>
      </c>
      <c r="Q129" s="56">
        <f>PONew!Q129-'PO2020'!Q129</f>
        <v>0</v>
      </c>
      <c r="R129" s="56">
        <f>PONew!R129-'PO2020'!R129</f>
        <v>0</v>
      </c>
      <c r="S129" s="56">
        <f>PONew!S129-'PO2020'!S129</f>
        <v>0</v>
      </c>
      <c r="T129" s="58">
        <f>PONew!T129-'PO2020'!T129</f>
        <v>0</v>
      </c>
      <c r="U129" s="56">
        <f>PONew!U129-'PO2020'!U129</f>
        <v>0</v>
      </c>
      <c r="V129" s="58">
        <f>PONew!V129-'PO2020'!V129</f>
        <v>-1</v>
      </c>
      <c r="W129" s="60">
        <f t="shared" si="14"/>
        <v>3</v>
      </c>
      <c r="X129" s="60">
        <f t="shared" si="20"/>
        <v>0</v>
      </c>
      <c r="Y129" s="60">
        <f t="shared" si="19"/>
        <v>-1</v>
      </c>
      <c r="Z129" s="70"/>
    </row>
    <row r="130" spans="1:26" x14ac:dyDescent="0.2">
      <c r="A130" s="79">
        <f t="shared" si="17"/>
        <v>129</v>
      </c>
      <c r="B130" s="63" t="s">
        <v>104</v>
      </c>
      <c r="C130" s="64" t="s">
        <v>127</v>
      </c>
      <c r="D130" s="60">
        <f>PONew!D130-'PO2020'!D130</f>
        <v>7</v>
      </c>
      <c r="E130" s="56">
        <f>PONew!E130-'PO2020'!E130</f>
        <v>0</v>
      </c>
      <c r="F130" s="56">
        <f>PONew!F130-'PO2020'!F130</f>
        <v>3</v>
      </c>
      <c r="G130" s="56">
        <f>PONew!G130-'PO2020'!G130</f>
        <v>2</v>
      </c>
      <c r="H130" s="56">
        <f>PONew!H130-'PO2020'!H130</f>
        <v>0</v>
      </c>
      <c r="I130" s="56">
        <f>PONew!I130-'PO2020'!I130+J130</f>
        <v>0</v>
      </c>
      <c r="J130" s="56">
        <f>PONew!J130-'PO2020'!J130</f>
        <v>0</v>
      </c>
      <c r="K130" s="56">
        <f>PONew!K130-'PO2020'!K130</f>
        <v>0</v>
      </c>
      <c r="L130" s="56">
        <f>PONew!L130-'PO2020'!L130</f>
        <v>0</v>
      </c>
      <c r="M130" s="56">
        <f>PONew!M130-'PO2020'!M130</f>
        <v>0</v>
      </c>
      <c r="N130" s="56">
        <f>PONew!N130-'PO2020'!N130</f>
        <v>0</v>
      </c>
      <c r="O130" s="56">
        <f>PONew!O130-'PO2020'!O130</f>
        <v>0</v>
      </c>
      <c r="P130" s="56">
        <f>PONew!P130-'PO2020'!P130</f>
        <v>0</v>
      </c>
      <c r="Q130" s="56">
        <f>PONew!Q130-'PO2020'!Q130</f>
        <v>2</v>
      </c>
      <c r="R130" s="56">
        <f>PONew!R130-'PO2020'!R130</f>
        <v>0</v>
      </c>
      <c r="S130" s="56">
        <f>PONew!S130-'PO2020'!S130</f>
        <v>0</v>
      </c>
      <c r="T130" s="58">
        <f>PONew!T130-'PO2020'!T130</f>
        <v>0</v>
      </c>
      <c r="U130" s="56">
        <f>PONew!U130-'PO2020'!U130</f>
        <v>0</v>
      </c>
      <c r="V130" s="58">
        <f>PONew!V130-'PO2020'!V130</f>
        <v>0</v>
      </c>
      <c r="W130" s="60">
        <f t="shared" si="14"/>
        <v>5</v>
      </c>
      <c r="X130" s="60">
        <f t="shared" si="20"/>
        <v>2</v>
      </c>
      <c r="Y130" s="60">
        <f t="shared" si="19"/>
        <v>0</v>
      </c>
      <c r="Z130" s="70">
        <f t="shared" ref="Z130:Z163" si="24">D130-W130-X130-Y130</f>
        <v>0</v>
      </c>
    </row>
    <row r="131" spans="1:26" x14ac:dyDescent="0.2">
      <c r="A131" s="79">
        <f t="shared" si="17"/>
        <v>130</v>
      </c>
      <c r="B131" s="63" t="s">
        <v>104</v>
      </c>
      <c r="C131" s="64" t="s">
        <v>128</v>
      </c>
      <c r="D131" s="60">
        <f>PONew!D131-'PO2020'!D131</f>
        <v>2</v>
      </c>
      <c r="E131" s="56">
        <f>PONew!E131-'PO2020'!E131</f>
        <v>0</v>
      </c>
      <c r="F131" s="56">
        <f>PONew!F131-'PO2020'!F131</f>
        <v>1</v>
      </c>
      <c r="G131" s="56">
        <f>PONew!G131-'PO2020'!G131</f>
        <v>1</v>
      </c>
      <c r="H131" s="56">
        <f>PONew!H131-'PO2020'!H131</f>
        <v>0</v>
      </c>
      <c r="I131" s="56">
        <f>PONew!I131-'PO2020'!I131+J131</f>
        <v>0</v>
      </c>
      <c r="J131" s="56">
        <f>PONew!J131-'PO2020'!J131</f>
        <v>0</v>
      </c>
      <c r="K131" s="56">
        <f>PONew!K131-'PO2020'!K131</f>
        <v>0</v>
      </c>
      <c r="L131" s="56">
        <f>PONew!L131-'PO2020'!L131</f>
        <v>0</v>
      </c>
      <c r="M131" s="56">
        <f>PONew!M131-'PO2020'!M131</f>
        <v>0</v>
      </c>
      <c r="N131" s="56">
        <f>PONew!N131-'PO2020'!N131</f>
        <v>0</v>
      </c>
      <c r="O131" s="56">
        <f>PONew!O131-'PO2020'!O131</f>
        <v>0</v>
      </c>
      <c r="P131" s="56">
        <f>PONew!P131-'PO2020'!P131</f>
        <v>0</v>
      </c>
      <c r="Q131" s="56">
        <f>PONew!Q131-'PO2020'!Q131</f>
        <v>1</v>
      </c>
      <c r="R131" s="56">
        <f>PONew!R131-'PO2020'!R131</f>
        <v>0</v>
      </c>
      <c r="S131" s="56">
        <f>PONew!S131-'PO2020'!S131</f>
        <v>0</v>
      </c>
      <c r="T131" s="58">
        <f>PONew!T131-'PO2020'!T131</f>
        <v>0</v>
      </c>
      <c r="U131" s="56">
        <f>PONew!U131-'PO2020'!U131</f>
        <v>0</v>
      </c>
      <c r="V131" s="58">
        <f>PONew!V131-'PO2020'!V131</f>
        <v>-1</v>
      </c>
      <c r="W131" s="60">
        <f t="shared" ref="W131:W163" si="25">SUM(E131:I131)+SUM(K131:N131)</f>
        <v>2</v>
      </c>
      <c r="X131" s="60">
        <f t="shared" si="20"/>
        <v>1</v>
      </c>
      <c r="Y131" s="60">
        <f t="shared" si="19"/>
        <v>-1</v>
      </c>
      <c r="Z131" s="70">
        <f t="shared" si="24"/>
        <v>0</v>
      </c>
    </row>
    <row r="132" spans="1:26" x14ac:dyDescent="0.2">
      <c r="A132" s="79">
        <f t="shared" si="17"/>
        <v>131</v>
      </c>
      <c r="B132" s="63" t="s">
        <v>104</v>
      </c>
      <c r="C132" s="64" t="s">
        <v>129</v>
      </c>
      <c r="D132" s="60">
        <f>PONew!D132-'PO2020'!D132</f>
        <v>5</v>
      </c>
      <c r="E132" s="56">
        <f>PONew!E132-'PO2020'!E132</f>
        <v>0</v>
      </c>
      <c r="F132" s="56">
        <f>PONew!F132-'PO2020'!F132</f>
        <v>3</v>
      </c>
      <c r="G132" s="56">
        <f>PONew!G132-'PO2020'!G132</f>
        <v>2</v>
      </c>
      <c r="H132" s="56">
        <f>PONew!H132-'PO2020'!H132</f>
        <v>-1</v>
      </c>
      <c r="I132" s="56">
        <f>PONew!I132-'PO2020'!I132+J132</f>
        <v>0</v>
      </c>
      <c r="J132" s="56">
        <f>PONew!J132-'PO2020'!J132</f>
        <v>0</v>
      </c>
      <c r="K132" s="56">
        <f>PONew!K132-'PO2020'!K132</f>
        <v>0</v>
      </c>
      <c r="L132" s="56">
        <f>PONew!L132-'PO2020'!L132</f>
        <v>0</v>
      </c>
      <c r="M132" s="56">
        <f>PONew!M132-'PO2020'!M132</f>
        <v>0</v>
      </c>
      <c r="N132" s="56">
        <f>PONew!N132-'PO2020'!N132</f>
        <v>0</v>
      </c>
      <c r="O132" s="56">
        <f>PONew!O132-'PO2020'!O132</f>
        <v>0</v>
      </c>
      <c r="P132" s="56">
        <f>PONew!P132-'PO2020'!P132</f>
        <v>1</v>
      </c>
      <c r="Q132" s="56">
        <f>PONew!Q132-'PO2020'!Q132</f>
        <v>0</v>
      </c>
      <c r="R132" s="56">
        <f>PONew!R132-'PO2020'!R132</f>
        <v>0</v>
      </c>
      <c r="S132" s="56">
        <f>PONew!S132-'PO2020'!S132</f>
        <v>0</v>
      </c>
      <c r="T132" s="58">
        <f>PONew!T132-'PO2020'!T132</f>
        <v>0</v>
      </c>
      <c r="U132" s="56">
        <f>PONew!U132-'PO2020'!U132</f>
        <v>0</v>
      </c>
      <c r="V132" s="58">
        <f>PONew!V132-'PO2020'!V132</f>
        <v>0</v>
      </c>
      <c r="W132" s="60">
        <f t="shared" si="25"/>
        <v>4</v>
      </c>
      <c r="X132" s="60">
        <f t="shared" si="20"/>
        <v>1</v>
      </c>
      <c r="Y132" s="60">
        <f t="shared" si="19"/>
        <v>0</v>
      </c>
      <c r="Z132" s="70">
        <f t="shared" si="24"/>
        <v>0</v>
      </c>
    </row>
    <row r="133" spans="1:26" x14ac:dyDescent="0.2">
      <c r="A133" s="79">
        <f t="shared" si="17"/>
        <v>132</v>
      </c>
      <c r="B133" s="63" t="s">
        <v>104</v>
      </c>
      <c r="C133" s="64" t="s">
        <v>130</v>
      </c>
      <c r="D133" s="60">
        <f>PONew!D133-'PO2020'!D133</f>
        <v>11</v>
      </c>
      <c r="E133" s="56">
        <f>PONew!E133-'PO2020'!E133</f>
        <v>0</v>
      </c>
      <c r="F133" s="56">
        <f>PONew!F133-'PO2020'!F133</f>
        <v>6</v>
      </c>
      <c r="G133" s="56">
        <f>PONew!G133-'PO2020'!G133</f>
        <v>4</v>
      </c>
      <c r="H133" s="56">
        <f>PONew!H133-'PO2020'!H133</f>
        <v>0</v>
      </c>
      <c r="I133" s="56">
        <f>PONew!I133-'PO2020'!I133+J133</f>
        <v>0</v>
      </c>
      <c r="J133" s="56">
        <f>PONew!J133-'PO2020'!J133</f>
        <v>0</v>
      </c>
      <c r="K133" s="56">
        <f>PONew!K133-'PO2020'!K133</f>
        <v>0</v>
      </c>
      <c r="L133" s="56">
        <f>PONew!L133-'PO2020'!L133</f>
        <v>0</v>
      </c>
      <c r="M133" s="56">
        <f>PONew!M133-'PO2020'!M133</f>
        <v>0</v>
      </c>
      <c r="N133" s="56">
        <f>PONew!N133-'PO2020'!N133</f>
        <v>0</v>
      </c>
      <c r="O133" s="56">
        <f>PONew!O133-'PO2020'!O133</f>
        <v>0</v>
      </c>
      <c r="P133" s="56">
        <f>PONew!P133-'PO2020'!P133</f>
        <v>0</v>
      </c>
      <c r="Q133" s="56">
        <f>PONew!Q133-'PO2020'!Q133</f>
        <v>1</v>
      </c>
      <c r="R133" s="56">
        <f>PONew!R133-'PO2020'!R133</f>
        <v>0</v>
      </c>
      <c r="S133" s="56">
        <f>PONew!S133-'PO2020'!S133</f>
        <v>0</v>
      </c>
      <c r="T133" s="58">
        <f>PONew!T133-'PO2020'!T133</f>
        <v>0</v>
      </c>
      <c r="U133" s="56">
        <f>PONew!U133-'PO2020'!U133</f>
        <v>0</v>
      </c>
      <c r="V133" s="58">
        <f>PONew!V133-'PO2020'!V133</f>
        <v>0</v>
      </c>
      <c r="W133" s="60">
        <f t="shared" si="25"/>
        <v>10</v>
      </c>
      <c r="X133" s="60">
        <f t="shared" si="20"/>
        <v>1</v>
      </c>
      <c r="Y133" s="60">
        <f t="shared" si="19"/>
        <v>0</v>
      </c>
      <c r="Z133" s="70">
        <f t="shared" si="24"/>
        <v>0</v>
      </c>
    </row>
    <row r="134" spans="1:26" x14ac:dyDescent="0.2">
      <c r="A134" s="79">
        <f t="shared" si="17"/>
        <v>133</v>
      </c>
      <c r="B134" s="63" t="s">
        <v>104</v>
      </c>
      <c r="C134" s="64" t="s">
        <v>131</v>
      </c>
      <c r="D134" s="60">
        <f>PONew!D134-'PO2020'!D134</f>
        <v>5</v>
      </c>
      <c r="E134" s="56">
        <f>PONew!E134-'PO2020'!E134</f>
        <v>0</v>
      </c>
      <c r="F134" s="56">
        <f>PONew!F134-'PO2020'!F134</f>
        <v>3</v>
      </c>
      <c r="G134" s="56">
        <f>PONew!G134-'PO2020'!G134</f>
        <v>3</v>
      </c>
      <c r="H134" s="56">
        <f>PONew!H134-'PO2020'!H134</f>
        <v>0</v>
      </c>
      <c r="I134" s="56">
        <f>PONew!I134-'PO2020'!I134+J134</f>
        <v>0</v>
      </c>
      <c r="J134" s="56">
        <f>PONew!J134-'PO2020'!J134</f>
        <v>0</v>
      </c>
      <c r="K134" s="56">
        <f>PONew!K134-'PO2020'!K134</f>
        <v>0</v>
      </c>
      <c r="L134" s="56">
        <f>PONew!L134-'PO2020'!L134</f>
        <v>0</v>
      </c>
      <c r="M134" s="56">
        <f>PONew!M134-'PO2020'!M134</f>
        <v>0</v>
      </c>
      <c r="N134" s="56">
        <f>PONew!N134-'PO2020'!N134</f>
        <v>0</v>
      </c>
      <c r="O134" s="56">
        <f>PONew!O134-'PO2020'!O134</f>
        <v>0</v>
      </c>
      <c r="P134" s="56">
        <f>PONew!P134-'PO2020'!P134</f>
        <v>0</v>
      </c>
      <c r="Q134" s="56">
        <f>PONew!Q134-'PO2020'!Q134</f>
        <v>0</v>
      </c>
      <c r="R134" s="56">
        <f>PONew!R134-'PO2020'!R134</f>
        <v>0</v>
      </c>
      <c r="S134" s="56">
        <f>PONew!S134-'PO2020'!S134</f>
        <v>0</v>
      </c>
      <c r="T134" s="58">
        <f>PONew!T134-'PO2020'!T134</f>
        <v>0</v>
      </c>
      <c r="U134" s="56">
        <f>PONew!U134-'PO2020'!U134</f>
        <v>0</v>
      </c>
      <c r="V134" s="58">
        <f>PONew!V134-'PO2020'!V134</f>
        <v>-1</v>
      </c>
      <c r="W134" s="60">
        <f t="shared" si="25"/>
        <v>6</v>
      </c>
      <c r="X134" s="60">
        <f t="shared" si="20"/>
        <v>0</v>
      </c>
      <c r="Y134" s="60">
        <f t="shared" si="19"/>
        <v>-1</v>
      </c>
      <c r="Z134" s="70">
        <f t="shared" si="24"/>
        <v>0</v>
      </c>
    </row>
    <row r="135" spans="1:26" x14ac:dyDescent="0.2">
      <c r="A135" s="79">
        <f t="shared" ref="A135:A163" si="26">SUM(A134)+1</f>
        <v>134</v>
      </c>
      <c r="B135" s="63" t="s">
        <v>104</v>
      </c>
      <c r="C135" s="64" t="s">
        <v>132</v>
      </c>
      <c r="D135" s="60">
        <f>PONew!D135-'PO2020'!D135</f>
        <v>7</v>
      </c>
      <c r="E135" s="56">
        <f>PONew!E135-'PO2020'!E135</f>
        <v>0</v>
      </c>
      <c r="F135" s="56">
        <f>PONew!F135-'PO2020'!F135</f>
        <v>4</v>
      </c>
      <c r="G135" s="56">
        <f>PONew!G135-'PO2020'!G135</f>
        <v>3</v>
      </c>
      <c r="H135" s="56">
        <f>PONew!H135-'PO2020'!H135</f>
        <v>-1</v>
      </c>
      <c r="I135" s="56">
        <f>PONew!I135-'PO2020'!I135+J135</f>
        <v>0</v>
      </c>
      <c r="J135" s="56">
        <f>PONew!J135-'PO2020'!J135</f>
        <v>0</v>
      </c>
      <c r="K135" s="56">
        <f>PONew!K135-'PO2020'!K135</f>
        <v>0</v>
      </c>
      <c r="L135" s="56">
        <f>PONew!L135-'PO2020'!L135</f>
        <v>0</v>
      </c>
      <c r="M135" s="56">
        <f>PONew!M135-'PO2020'!M135</f>
        <v>0</v>
      </c>
      <c r="N135" s="56">
        <f>PONew!N135-'PO2020'!N135</f>
        <v>0</v>
      </c>
      <c r="O135" s="56">
        <f>PONew!O135-'PO2020'!O135</f>
        <v>0</v>
      </c>
      <c r="P135" s="56">
        <f>PONew!P135-'PO2020'!P135</f>
        <v>1</v>
      </c>
      <c r="Q135" s="56">
        <f>PONew!Q135-'PO2020'!Q135</f>
        <v>1</v>
      </c>
      <c r="R135" s="56">
        <f>PONew!R135-'PO2020'!R135</f>
        <v>0</v>
      </c>
      <c r="S135" s="56">
        <f>PONew!S135-'PO2020'!S135</f>
        <v>0</v>
      </c>
      <c r="T135" s="58">
        <f>PONew!T135-'PO2020'!T135</f>
        <v>0</v>
      </c>
      <c r="U135" s="56">
        <f>PONew!U135-'PO2020'!U135</f>
        <v>0</v>
      </c>
      <c r="V135" s="58">
        <f>PONew!V135-'PO2020'!V135</f>
        <v>-1</v>
      </c>
      <c r="W135" s="60">
        <f t="shared" si="25"/>
        <v>6</v>
      </c>
      <c r="X135" s="60">
        <f t="shared" si="20"/>
        <v>2</v>
      </c>
      <c r="Y135" s="60">
        <f t="shared" ref="Y135:Y161" si="27">SUM(V135)</f>
        <v>-1</v>
      </c>
      <c r="Z135" s="70">
        <f t="shared" si="24"/>
        <v>0</v>
      </c>
    </row>
    <row r="136" spans="1:26" x14ac:dyDescent="0.2">
      <c r="A136" s="79">
        <f t="shared" si="26"/>
        <v>135</v>
      </c>
      <c r="B136" s="63" t="s">
        <v>104</v>
      </c>
      <c r="C136" s="64" t="s">
        <v>133</v>
      </c>
      <c r="D136" s="60">
        <f>PONew!D136-'PO2020'!D136</f>
        <v>2</v>
      </c>
      <c r="E136" s="56">
        <f>PONew!E136-'PO2020'!E136</f>
        <v>0</v>
      </c>
      <c r="F136" s="56">
        <f>PONew!F136-'PO2020'!F136</f>
        <v>1</v>
      </c>
      <c r="G136" s="56">
        <f>PONew!G136-'PO2020'!G136</f>
        <v>1</v>
      </c>
      <c r="H136" s="56">
        <f>PONew!H136-'PO2020'!H136</f>
        <v>0</v>
      </c>
      <c r="I136" s="56">
        <f>PONew!I136-'PO2020'!I136+J136</f>
        <v>0</v>
      </c>
      <c r="J136" s="56">
        <f>PONew!J136-'PO2020'!J136</f>
        <v>0</v>
      </c>
      <c r="K136" s="56">
        <f>PONew!K136-'PO2020'!K136</f>
        <v>0</v>
      </c>
      <c r="L136" s="56">
        <f>PONew!L136-'PO2020'!L136</f>
        <v>0</v>
      </c>
      <c r="M136" s="56">
        <f>PONew!M136-'PO2020'!M136</f>
        <v>0</v>
      </c>
      <c r="N136" s="56">
        <f>PONew!N136-'PO2020'!N136</f>
        <v>0</v>
      </c>
      <c r="O136" s="56">
        <f>PONew!O136-'PO2020'!O136</f>
        <v>0</v>
      </c>
      <c r="P136" s="56">
        <f>PONew!P136-'PO2020'!P136</f>
        <v>0</v>
      </c>
      <c r="Q136" s="56">
        <f>PONew!Q136-'PO2020'!Q136</f>
        <v>1</v>
      </c>
      <c r="R136" s="56">
        <f>PONew!R136-'PO2020'!R136</f>
        <v>0</v>
      </c>
      <c r="S136" s="56">
        <f>PONew!S136-'PO2020'!S136</f>
        <v>0</v>
      </c>
      <c r="T136" s="58">
        <f>PONew!T136-'PO2020'!T136</f>
        <v>0</v>
      </c>
      <c r="U136" s="56">
        <f>PONew!U136-'PO2020'!U136</f>
        <v>0</v>
      </c>
      <c r="V136" s="58">
        <f>PONew!V136-'PO2020'!V136</f>
        <v>-1</v>
      </c>
      <c r="W136" s="60">
        <f t="shared" si="25"/>
        <v>2</v>
      </c>
      <c r="X136" s="60">
        <f t="shared" ref="X136:X161" si="28">SUM(O136:U136)</f>
        <v>1</v>
      </c>
      <c r="Y136" s="60">
        <f t="shared" si="27"/>
        <v>-1</v>
      </c>
      <c r="Z136" s="70">
        <f t="shared" si="24"/>
        <v>0</v>
      </c>
    </row>
    <row r="137" spans="1:26" x14ac:dyDescent="0.2">
      <c r="A137" s="79">
        <f t="shared" si="26"/>
        <v>136</v>
      </c>
      <c r="B137" s="63" t="s">
        <v>104</v>
      </c>
      <c r="C137" s="64" t="s">
        <v>77</v>
      </c>
      <c r="D137" s="60">
        <f>PONew!D137-'PO2020'!D137</f>
        <v>8</v>
      </c>
      <c r="E137" s="56">
        <f>PONew!E137-'PO2020'!E137</f>
        <v>0</v>
      </c>
      <c r="F137" s="56">
        <f>PONew!F137-'PO2020'!F137</f>
        <v>5</v>
      </c>
      <c r="G137" s="56">
        <f>PONew!G137-'PO2020'!G137</f>
        <v>4</v>
      </c>
      <c r="H137" s="56">
        <f>PONew!H137-'PO2020'!H137</f>
        <v>0</v>
      </c>
      <c r="I137" s="56">
        <f>PONew!I137-'PO2020'!I137+J137</f>
        <v>0</v>
      </c>
      <c r="J137" s="56">
        <f>PONew!J137-'PO2020'!J137</f>
        <v>0</v>
      </c>
      <c r="K137" s="56">
        <f>PONew!K137-'PO2020'!K137</f>
        <v>0</v>
      </c>
      <c r="L137" s="56">
        <f>PONew!L137-'PO2020'!L137</f>
        <v>0</v>
      </c>
      <c r="M137" s="56">
        <f>PONew!M137-'PO2020'!M137</f>
        <v>0</v>
      </c>
      <c r="N137" s="56">
        <f>PONew!N137-'PO2020'!N137</f>
        <v>0</v>
      </c>
      <c r="O137" s="56">
        <f>PONew!O137-'PO2020'!O137</f>
        <v>0</v>
      </c>
      <c r="P137" s="56">
        <f>PONew!P137-'PO2020'!P137</f>
        <v>0</v>
      </c>
      <c r="Q137" s="56">
        <f>PONew!Q137-'PO2020'!Q137</f>
        <v>0</v>
      </c>
      <c r="R137" s="56">
        <f>PONew!R137-'PO2020'!R137</f>
        <v>0</v>
      </c>
      <c r="S137" s="56">
        <f>PONew!S137-'PO2020'!S137</f>
        <v>0</v>
      </c>
      <c r="T137" s="58">
        <f>PONew!T137-'PO2020'!T137</f>
        <v>0</v>
      </c>
      <c r="U137" s="56">
        <f>PONew!U137-'PO2020'!U137</f>
        <v>0</v>
      </c>
      <c r="V137" s="58">
        <f>PONew!V137-'PO2020'!V137</f>
        <v>-1</v>
      </c>
      <c r="W137" s="60">
        <f t="shared" si="25"/>
        <v>9</v>
      </c>
      <c r="X137" s="60">
        <f t="shared" si="28"/>
        <v>0</v>
      </c>
      <c r="Y137" s="60">
        <f t="shared" si="27"/>
        <v>-1</v>
      </c>
      <c r="Z137" s="70">
        <f t="shared" si="24"/>
        <v>0</v>
      </c>
    </row>
    <row r="138" spans="1:26" x14ac:dyDescent="0.2">
      <c r="A138" s="79">
        <f t="shared" si="26"/>
        <v>137</v>
      </c>
      <c r="B138" s="63" t="s">
        <v>104</v>
      </c>
      <c r="C138" s="64" t="s">
        <v>134</v>
      </c>
      <c r="D138" s="60">
        <f>PONew!D138-'PO2020'!D138</f>
        <v>6</v>
      </c>
      <c r="E138" s="56">
        <f>PONew!E138-'PO2020'!E138</f>
        <v>0</v>
      </c>
      <c r="F138" s="56">
        <f>PONew!F138-'PO2020'!F138</f>
        <v>3</v>
      </c>
      <c r="G138" s="56">
        <f>PONew!G138-'PO2020'!G138</f>
        <v>2</v>
      </c>
      <c r="H138" s="56">
        <f>PONew!H138-'PO2020'!H138</f>
        <v>0</v>
      </c>
      <c r="I138" s="56">
        <f>PONew!I138-'PO2020'!I138+J138</f>
        <v>0</v>
      </c>
      <c r="J138" s="56">
        <f>PONew!J138-'PO2020'!J138</f>
        <v>0</v>
      </c>
      <c r="K138" s="56">
        <f>PONew!K138-'PO2020'!K138</f>
        <v>0</v>
      </c>
      <c r="L138" s="56">
        <f>PONew!L138-'PO2020'!L138</f>
        <v>0</v>
      </c>
      <c r="M138" s="56">
        <f>PONew!M138-'PO2020'!M138</f>
        <v>0</v>
      </c>
      <c r="N138" s="56">
        <f>PONew!N138-'PO2020'!N138</f>
        <v>0</v>
      </c>
      <c r="O138" s="56">
        <f>PONew!O138-'PO2020'!O138</f>
        <v>0</v>
      </c>
      <c r="P138" s="56">
        <f>PONew!P138-'PO2020'!P138</f>
        <v>0</v>
      </c>
      <c r="Q138" s="56">
        <f>PONew!Q138-'PO2020'!Q138</f>
        <v>1</v>
      </c>
      <c r="R138" s="56">
        <f>PONew!R138-'PO2020'!R138</f>
        <v>0</v>
      </c>
      <c r="S138" s="56">
        <f>PONew!S138-'PO2020'!S138</f>
        <v>0</v>
      </c>
      <c r="T138" s="58">
        <f>PONew!T138-'PO2020'!T138</f>
        <v>0</v>
      </c>
      <c r="U138" s="56">
        <f>PONew!U138-'PO2020'!U138</f>
        <v>0</v>
      </c>
      <c r="V138" s="58">
        <f>PONew!V138-'PO2020'!V138</f>
        <v>0</v>
      </c>
      <c r="W138" s="60">
        <f t="shared" si="25"/>
        <v>5</v>
      </c>
      <c r="X138" s="60">
        <f t="shared" si="28"/>
        <v>1</v>
      </c>
      <c r="Y138" s="60">
        <f t="shared" si="27"/>
        <v>0</v>
      </c>
      <c r="Z138" s="70">
        <f t="shared" si="24"/>
        <v>0</v>
      </c>
    </row>
    <row r="139" spans="1:26" x14ac:dyDescent="0.2">
      <c r="A139" s="79">
        <f t="shared" si="26"/>
        <v>138</v>
      </c>
      <c r="B139" s="63" t="s">
        <v>104</v>
      </c>
      <c r="C139" s="64" t="s">
        <v>135</v>
      </c>
      <c r="D139" s="60">
        <f>PONew!D139-'PO2020'!D139</f>
        <v>6</v>
      </c>
      <c r="E139" s="56">
        <f>PONew!E139-'PO2020'!E139</f>
        <v>0</v>
      </c>
      <c r="F139" s="56">
        <f>PONew!F139-'PO2020'!F139</f>
        <v>4</v>
      </c>
      <c r="G139" s="56">
        <f>PONew!G139-'PO2020'!G139</f>
        <v>3</v>
      </c>
      <c r="H139" s="56">
        <f>PONew!H139-'PO2020'!H139</f>
        <v>0</v>
      </c>
      <c r="I139" s="56">
        <f>PONew!I139-'PO2020'!I139+J139</f>
        <v>0</v>
      </c>
      <c r="J139" s="56">
        <f>PONew!J139-'PO2020'!J139</f>
        <v>0</v>
      </c>
      <c r="K139" s="56">
        <f>PONew!K139-'PO2020'!K139</f>
        <v>0</v>
      </c>
      <c r="L139" s="56">
        <f>PONew!L139-'PO2020'!L139</f>
        <v>0</v>
      </c>
      <c r="M139" s="56">
        <f>PONew!M139-'PO2020'!M139</f>
        <v>0</v>
      </c>
      <c r="N139" s="56">
        <f>PONew!N139-'PO2020'!N139</f>
        <v>0</v>
      </c>
      <c r="O139" s="56">
        <f>PONew!O139-'PO2020'!O139</f>
        <v>0</v>
      </c>
      <c r="P139" s="56">
        <f>PONew!P139-'PO2020'!P139</f>
        <v>0</v>
      </c>
      <c r="Q139" s="56">
        <f>PONew!Q139-'PO2020'!Q139</f>
        <v>0</v>
      </c>
      <c r="R139" s="56">
        <f>PONew!R139-'PO2020'!R139</f>
        <v>0</v>
      </c>
      <c r="S139" s="56">
        <f>PONew!S139-'PO2020'!S139</f>
        <v>0</v>
      </c>
      <c r="T139" s="58">
        <f>PONew!T139-'PO2020'!T139</f>
        <v>0</v>
      </c>
      <c r="U139" s="56">
        <f>PONew!U139-'PO2020'!U139</f>
        <v>0</v>
      </c>
      <c r="V139" s="58">
        <f>PONew!V139-'PO2020'!V139</f>
        <v>-1</v>
      </c>
      <c r="W139" s="60">
        <f t="shared" si="25"/>
        <v>7</v>
      </c>
      <c r="X139" s="60">
        <f t="shared" si="28"/>
        <v>0</v>
      </c>
      <c r="Y139" s="60">
        <f t="shared" si="27"/>
        <v>-1</v>
      </c>
      <c r="Z139" s="70">
        <f t="shared" si="24"/>
        <v>0</v>
      </c>
    </row>
    <row r="140" spans="1:26" x14ac:dyDescent="0.2">
      <c r="A140" s="79">
        <f t="shared" si="26"/>
        <v>139</v>
      </c>
      <c r="B140" s="63" t="s">
        <v>104</v>
      </c>
      <c r="C140" s="64" t="s">
        <v>136</v>
      </c>
      <c r="D140" s="60">
        <f>PONew!D140-'PO2020'!D140</f>
        <v>4</v>
      </c>
      <c r="E140" s="56">
        <f>PONew!E140-'PO2020'!E140</f>
        <v>0</v>
      </c>
      <c r="F140" s="56">
        <f>PONew!F140-'PO2020'!F140</f>
        <v>3</v>
      </c>
      <c r="G140" s="56">
        <f>PONew!G140-'PO2020'!G140</f>
        <v>2</v>
      </c>
      <c r="H140" s="56">
        <f>PONew!H140-'PO2020'!H140</f>
        <v>-1</v>
      </c>
      <c r="I140" s="56">
        <f>PONew!I140-'PO2020'!I140+J140</f>
        <v>0</v>
      </c>
      <c r="J140" s="56">
        <f>PONew!J140-'PO2020'!J140</f>
        <v>0</v>
      </c>
      <c r="K140" s="56">
        <f>PONew!K140-'PO2020'!K140</f>
        <v>0</v>
      </c>
      <c r="L140" s="56">
        <f>PONew!L140-'PO2020'!L140</f>
        <v>0</v>
      </c>
      <c r="M140" s="56">
        <f>PONew!M140-'PO2020'!M140</f>
        <v>0</v>
      </c>
      <c r="N140" s="56">
        <f>PONew!N140-'PO2020'!N140</f>
        <v>0</v>
      </c>
      <c r="O140" s="56">
        <f>PONew!O140-'PO2020'!O140</f>
        <v>0</v>
      </c>
      <c r="P140" s="56">
        <f>PONew!P140-'PO2020'!P140</f>
        <v>1</v>
      </c>
      <c r="Q140" s="56">
        <f>PONew!Q140-'PO2020'!Q140</f>
        <v>0</v>
      </c>
      <c r="R140" s="56">
        <f>PONew!R140-'PO2020'!R140</f>
        <v>0</v>
      </c>
      <c r="S140" s="56">
        <f>PONew!S140-'PO2020'!S140</f>
        <v>0</v>
      </c>
      <c r="T140" s="58">
        <f>PONew!T140-'PO2020'!T140</f>
        <v>0</v>
      </c>
      <c r="U140" s="56">
        <f>PONew!U140-'PO2020'!U140</f>
        <v>0</v>
      </c>
      <c r="V140" s="58">
        <f>PONew!V140-'PO2020'!V140</f>
        <v>-1</v>
      </c>
      <c r="W140" s="60">
        <f t="shared" si="25"/>
        <v>4</v>
      </c>
      <c r="X140" s="60">
        <f t="shared" si="28"/>
        <v>1</v>
      </c>
      <c r="Y140" s="60">
        <f t="shared" si="27"/>
        <v>-1</v>
      </c>
      <c r="Z140" s="70">
        <f t="shared" si="24"/>
        <v>0</v>
      </c>
    </row>
    <row r="141" spans="1:26" x14ac:dyDescent="0.2">
      <c r="A141" s="79">
        <f t="shared" si="26"/>
        <v>140</v>
      </c>
      <c r="B141" s="63" t="s">
        <v>104</v>
      </c>
      <c r="C141" s="64" t="s">
        <v>137</v>
      </c>
      <c r="D141" s="60">
        <f>PONew!D141-'PO2020'!D141</f>
        <v>12</v>
      </c>
      <c r="E141" s="56">
        <f>PONew!E141-'PO2020'!E141</f>
        <v>0</v>
      </c>
      <c r="F141" s="56">
        <f>PONew!F141-'PO2020'!F141</f>
        <v>6</v>
      </c>
      <c r="G141" s="56">
        <f>PONew!G141-'PO2020'!G141</f>
        <v>5</v>
      </c>
      <c r="H141" s="56">
        <f>PONew!H141-'PO2020'!H141</f>
        <v>0</v>
      </c>
      <c r="I141" s="56">
        <f>PONew!I141-'PO2020'!I141+J141</f>
        <v>0</v>
      </c>
      <c r="J141" s="56">
        <f>PONew!J141-'PO2020'!J141</f>
        <v>0</v>
      </c>
      <c r="K141" s="56">
        <f>PONew!K141-'PO2020'!K141</f>
        <v>0</v>
      </c>
      <c r="L141" s="56">
        <f>PONew!L141-'PO2020'!L141</f>
        <v>0</v>
      </c>
      <c r="M141" s="56">
        <f>PONew!M141-'PO2020'!M141</f>
        <v>0</v>
      </c>
      <c r="N141" s="56">
        <f>PONew!N141-'PO2020'!N141</f>
        <v>0</v>
      </c>
      <c r="O141" s="56">
        <f>PONew!O141-'PO2020'!O141</f>
        <v>0</v>
      </c>
      <c r="P141" s="56">
        <f>PONew!P141-'PO2020'!P141</f>
        <v>0</v>
      </c>
      <c r="Q141" s="56">
        <f>PONew!Q141-'PO2020'!Q141</f>
        <v>1</v>
      </c>
      <c r="R141" s="56">
        <f>PONew!R141-'PO2020'!R141</f>
        <v>0</v>
      </c>
      <c r="S141" s="56">
        <f>PONew!S141-'PO2020'!S141</f>
        <v>0</v>
      </c>
      <c r="T141" s="58">
        <f>PONew!T141-'PO2020'!T141</f>
        <v>0</v>
      </c>
      <c r="U141" s="56">
        <f>PONew!U141-'PO2020'!U141</f>
        <v>0</v>
      </c>
      <c r="V141" s="58">
        <f>PONew!V141-'PO2020'!V141</f>
        <v>0</v>
      </c>
      <c r="W141" s="60">
        <f t="shared" si="25"/>
        <v>11</v>
      </c>
      <c r="X141" s="60">
        <f t="shared" si="28"/>
        <v>1</v>
      </c>
      <c r="Y141" s="60">
        <f t="shared" si="27"/>
        <v>0</v>
      </c>
      <c r="Z141" s="70">
        <f t="shared" si="24"/>
        <v>0</v>
      </c>
    </row>
    <row r="142" spans="1:26" x14ac:dyDescent="0.2">
      <c r="A142" s="79">
        <f t="shared" si="26"/>
        <v>141</v>
      </c>
      <c r="B142" s="63" t="s">
        <v>104</v>
      </c>
      <c r="C142" s="64" t="s">
        <v>138</v>
      </c>
      <c r="D142" s="60">
        <f>PONew!D142-'PO2020'!D142</f>
        <v>3</v>
      </c>
      <c r="E142" s="56">
        <f>PONew!E142-'PO2020'!E142</f>
        <v>0</v>
      </c>
      <c r="F142" s="56">
        <f>PONew!F142-'PO2020'!F142</f>
        <v>2</v>
      </c>
      <c r="G142" s="56">
        <f>PONew!G142-'PO2020'!G142</f>
        <v>1</v>
      </c>
      <c r="H142" s="56">
        <f>PONew!H142-'PO2020'!H142</f>
        <v>0</v>
      </c>
      <c r="I142" s="56">
        <f>PONew!I142-'PO2020'!I142+J142</f>
        <v>0</v>
      </c>
      <c r="J142" s="56">
        <f>PONew!J142-'PO2020'!J142</f>
        <v>0</v>
      </c>
      <c r="K142" s="56">
        <f>PONew!K142-'PO2020'!K142</f>
        <v>0</v>
      </c>
      <c r="L142" s="56">
        <f>PONew!L142-'PO2020'!L142</f>
        <v>0</v>
      </c>
      <c r="M142" s="56">
        <f>PONew!M142-'PO2020'!M142</f>
        <v>0</v>
      </c>
      <c r="N142" s="56">
        <f>PONew!N142-'PO2020'!N142</f>
        <v>0</v>
      </c>
      <c r="O142" s="56">
        <f>PONew!O142-'PO2020'!O142</f>
        <v>0</v>
      </c>
      <c r="P142" s="56">
        <f>PONew!P142-'PO2020'!P142</f>
        <v>0</v>
      </c>
      <c r="Q142" s="56">
        <f>PONew!Q142-'PO2020'!Q142</f>
        <v>1</v>
      </c>
      <c r="R142" s="56">
        <f>PONew!R142-'PO2020'!R142</f>
        <v>0</v>
      </c>
      <c r="S142" s="56">
        <f>PONew!S142-'PO2020'!S142</f>
        <v>0</v>
      </c>
      <c r="T142" s="58">
        <f>PONew!T142-'PO2020'!T142</f>
        <v>0</v>
      </c>
      <c r="U142" s="56">
        <f>PONew!U142-'PO2020'!U142</f>
        <v>0</v>
      </c>
      <c r="V142" s="58">
        <f>PONew!V142-'PO2020'!V142</f>
        <v>-1</v>
      </c>
      <c r="W142" s="60">
        <f t="shared" si="25"/>
        <v>3</v>
      </c>
      <c r="X142" s="60">
        <f t="shared" si="28"/>
        <v>1</v>
      </c>
      <c r="Y142" s="60">
        <f t="shared" si="27"/>
        <v>-1</v>
      </c>
      <c r="Z142" s="70">
        <f t="shared" si="24"/>
        <v>0</v>
      </c>
    </row>
    <row r="143" spans="1:26" x14ac:dyDescent="0.2">
      <c r="A143" s="79">
        <f t="shared" si="26"/>
        <v>142</v>
      </c>
      <c r="B143" s="63" t="s">
        <v>104</v>
      </c>
      <c r="C143" s="64" t="s">
        <v>139</v>
      </c>
      <c r="D143" s="60">
        <f>PONew!D143-'PO2020'!D143</f>
        <v>3</v>
      </c>
      <c r="E143" s="56">
        <f>PONew!E143-'PO2020'!E143</f>
        <v>0</v>
      </c>
      <c r="F143" s="56">
        <f>PONew!F143-'PO2020'!F143</f>
        <v>2</v>
      </c>
      <c r="G143" s="56">
        <f>PONew!G143-'PO2020'!G143</f>
        <v>2</v>
      </c>
      <c r="H143" s="56">
        <f>PONew!H143-'PO2020'!H143</f>
        <v>0</v>
      </c>
      <c r="I143" s="56">
        <f>PONew!I143-'PO2020'!I143+J143</f>
        <v>0</v>
      </c>
      <c r="J143" s="56">
        <f>PONew!J143-'PO2020'!J143</f>
        <v>0</v>
      </c>
      <c r="K143" s="56">
        <f>PONew!K143-'PO2020'!K143</f>
        <v>0</v>
      </c>
      <c r="L143" s="56">
        <f>PONew!L143-'PO2020'!L143</f>
        <v>0</v>
      </c>
      <c r="M143" s="56">
        <f>PONew!M143-'PO2020'!M143</f>
        <v>0</v>
      </c>
      <c r="N143" s="56">
        <f>PONew!N143-'PO2020'!N143</f>
        <v>0</v>
      </c>
      <c r="O143" s="56">
        <f>PONew!O143-'PO2020'!O143</f>
        <v>0</v>
      </c>
      <c r="P143" s="56">
        <f>PONew!P143-'PO2020'!P143</f>
        <v>0</v>
      </c>
      <c r="Q143" s="56">
        <f>PONew!Q143-'PO2020'!Q143</f>
        <v>0</v>
      </c>
      <c r="R143" s="56">
        <f>PONew!R143-'PO2020'!R143</f>
        <v>0</v>
      </c>
      <c r="S143" s="56">
        <f>PONew!S143-'PO2020'!S143</f>
        <v>0</v>
      </c>
      <c r="T143" s="58">
        <f>PONew!T143-'PO2020'!T143</f>
        <v>0</v>
      </c>
      <c r="U143" s="56">
        <f>PONew!U143-'PO2020'!U143</f>
        <v>0</v>
      </c>
      <c r="V143" s="58">
        <f>PONew!V143-'PO2020'!V143</f>
        <v>-1</v>
      </c>
      <c r="W143" s="60">
        <f t="shared" si="25"/>
        <v>4</v>
      </c>
      <c r="X143" s="60">
        <f t="shared" si="28"/>
        <v>0</v>
      </c>
      <c r="Y143" s="60">
        <f t="shared" si="27"/>
        <v>-1</v>
      </c>
      <c r="Z143" s="70">
        <f t="shared" si="24"/>
        <v>0</v>
      </c>
    </row>
    <row r="144" spans="1:26" x14ac:dyDescent="0.2">
      <c r="A144" s="79">
        <f t="shared" si="26"/>
        <v>143</v>
      </c>
      <c r="B144" s="63" t="s">
        <v>104</v>
      </c>
      <c r="C144" s="64" t="s">
        <v>140</v>
      </c>
      <c r="D144" s="60">
        <f>PONew!D144-'PO2020'!D144</f>
        <v>7</v>
      </c>
      <c r="E144" s="56">
        <f>PONew!E144-'PO2020'!E144</f>
        <v>0</v>
      </c>
      <c r="F144" s="56">
        <f>PONew!F144-'PO2020'!F144</f>
        <v>5</v>
      </c>
      <c r="G144" s="56">
        <f>PONew!G144-'PO2020'!G144</f>
        <v>3</v>
      </c>
      <c r="H144" s="56">
        <f>PONew!H144-'PO2020'!H144</f>
        <v>0</v>
      </c>
      <c r="I144" s="56">
        <f>PONew!I144-'PO2020'!I144+J144</f>
        <v>0</v>
      </c>
      <c r="J144" s="56">
        <f>PONew!J144-'PO2020'!J144</f>
        <v>0</v>
      </c>
      <c r="K144" s="56">
        <f>PONew!K144-'PO2020'!K144</f>
        <v>0</v>
      </c>
      <c r="L144" s="56">
        <f>PONew!L144-'PO2020'!L144</f>
        <v>0</v>
      </c>
      <c r="M144" s="56">
        <f>PONew!M144-'PO2020'!M144</f>
        <v>0</v>
      </c>
      <c r="N144" s="56">
        <f>PONew!N144-'PO2020'!N144</f>
        <v>0</v>
      </c>
      <c r="O144" s="56">
        <f>PONew!O144-'PO2020'!O144</f>
        <v>0</v>
      </c>
      <c r="P144" s="56">
        <f>PONew!P144-'PO2020'!P144</f>
        <v>0</v>
      </c>
      <c r="Q144" s="56">
        <f>PONew!Q144-'PO2020'!Q144</f>
        <v>0</v>
      </c>
      <c r="R144" s="56">
        <f>PONew!R144-'PO2020'!R144</f>
        <v>0</v>
      </c>
      <c r="S144" s="56">
        <f>PONew!S144-'PO2020'!S144</f>
        <v>0</v>
      </c>
      <c r="T144" s="58">
        <f>PONew!T144-'PO2020'!T144</f>
        <v>0</v>
      </c>
      <c r="U144" s="56">
        <f>PONew!U144-'PO2020'!U144</f>
        <v>0</v>
      </c>
      <c r="V144" s="58">
        <f>PONew!V144-'PO2020'!V144</f>
        <v>-1</v>
      </c>
      <c r="W144" s="60">
        <f t="shared" si="25"/>
        <v>8</v>
      </c>
      <c r="X144" s="60">
        <f t="shared" si="28"/>
        <v>0</v>
      </c>
      <c r="Y144" s="60">
        <f t="shared" si="27"/>
        <v>-1</v>
      </c>
      <c r="Z144" s="70">
        <f t="shared" si="24"/>
        <v>0</v>
      </c>
    </row>
    <row r="145" spans="1:26" x14ac:dyDescent="0.2">
      <c r="A145" s="79">
        <f t="shared" si="26"/>
        <v>144</v>
      </c>
      <c r="B145" s="63" t="s">
        <v>104</v>
      </c>
      <c r="C145" s="64" t="s">
        <v>141</v>
      </c>
      <c r="D145" s="60">
        <f>PONew!D145-'PO2020'!D145</f>
        <v>6</v>
      </c>
      <c r="E145" s="56">
        <f>PONew!E145-'PO2020'!E145</f>
        <v>0</v>
      </c>
      <c r="F145" s="56">
        <f>PONew!F145-'PO2020'!F145</f>
        <v>3</v>
      </c>
      <c r="G145" s="56">
        <f>PONew!G145-'PO2020'!G145</f>
        <v>2</v>
      </c>
      <c r="H145" s="56">
        <f>PONew!H145-'PO2020'!H145</f>
        <v>0</v>
      </c>
      <c r="I145" s="56">
        <f>PONew!I145-'PO2020'!I145+J145</f>
        <v>0</v>
      </c>
      <c r="J145" s="56">
        <f>PONew!J145-'PO2020'!J145</f>
        <v>0</v>
      </c>
      <c r="K145" s="56">
        <f>PONew!K145-'PO2020'!K145</f>
        <v>0</v>
      </c>
      <c r="L145" s="56">
        <f>PONew!L145-'PO2020'!L145</f>
        <v>0</v>
      </c>
      <c r="M145" s="56">
        <f>PONew!M145-'PO2020'!M145</f>
        <v>0</v>
      </c>
      <c r="N145" s="56">
        <f>PONew!N145-'PO2020'!N145</f>
        <v>0</v>
      </c>
      <c r="O145" s="56">
        <f>PONew!O145-'PO2020'!O145</f>
        <v>0</v>
      </c>
      <c r="P145" s="56">
        <f>PONew!P145-'PO2020'!P145</f>
        <v>0</v>
      </c>
      <c r="Q145" s="56">
        <f>PONew!Q145-'PO2020'!Q145</f>
        <v>2</v>
      </c>
      <c r="R145" s="56">
        <f>PONew!R145-'PO2020'!R145</f>
        <v>0</v>
      </c>
      <c r="S145" s="56">
        <f>PONew!S145-'PO2020'!S145</f>
        <v>0</v>
      </c>
      <c r="T145" s="58">
        <f>PONew!T145-'PO2020'!T145</f>
        <v>0</v>
      </c>
      <c r="U145" s="56">
        <f>PONew!U145-'PO2020'!U145</f>
        <v>0</v>
      </c>
      <c r="V145" s="58">
        <f>PONew!V145-'PO2020'!V145</f>
        <v>-1</v>
      </c>
      <c r="W145" s="60">
        <f t="shared" si="25"/>
        <v>5</v>
      </c>
      <c r="X145" s="60">
        <f t="shared" si="28"/>
        <v>2</v>
      </c>
      <c r="Y145" s="60">
        <f t="shared" si="27"/>
        <v>-1</v>
      </c>
      <c r="Z145" s="70">
        <f t="shared" si="24"/>
        <v>0</v>
      </c>
    </row>
    <row r="146" spans="1:26" x14ac:dyDescent="0.2">
      <c r="A146" s="79">
        <f t="shared" si="26"/>
        <v>145</v>
      </c>
      <c r="B146" s="63" t="s">
        <v>104</v>
      </c>
      <c r="C146" s="64" t="s">
        <v>142</v>
      </c>
      <c r="D146" s="60">
        <f>PONew!D146-'PO2020'!D146</f>
        <v>5</v>
      </c>
      <c r="E146" s="56">
        <f>PONew!E146-'PO2020'!E146</f>
        <v>0</v>
      </c>
      <c r="F146" s="56">
        <f>PONew!F146-'PO2020'!F146</f>
        <v>3</v>
      </c>
      <c r="G146" s="56">
        <f>PONew!G146-'PO2020'!G146</f>
        <v>2</v>
      </c>
      <c r="H146" s="56">
        <f>PONew!H146-'PO2020'!H146</f>
        <v>0</v>
      </c>
      <c r="I146" s="56">
        <f>PONew!I146-'PO2020'!I146+J146</f>
        <v>0</v>
      </c>
      <c r="J146" s="56">
        <f>PONew!J146-'PO2020'!J146</f>
        <v>0</v>
      </c>
      <c r="K146" s="56">
        <f>PONew!K146-'PO2020'!K146</f>
        <v>0</v>
      </c>
      <c r="L146" s="56">
        <f>PONew!L146-'PO2020'!L146</f>
        <v>0</v>
      </c>
      <c r="M146" s="56">
        <f>PONew!M146-'PO2020'!M146</f>
        <v>0</v>
      </c>
      <c r="N146" s="56">
        <f>PONew!N146-'PO2020'!N146</f>
        <v>0</v>
      </c>
      <c r="O146" s="56">
        <f>PONew!O146-'PO2020'!O146</f>
        <v>0</v>
      </c>
      <c r="P146" s="56">
        <f>PONew!P146-'PO2020'!P146</f>
        <v>0</v>
      </c>
      <c r="Q146" s="56">
        <f>PONew!Q146-'PO2020'!Q146</f>
        <v>1</v>
      </c>
      <c r="R146" s="56">
        <f>PONew!R146-'PO2020'!R146</f>
        <v>0</v>
      </c>
      <c r="S146" s="56">
        <f>PONew!S146-'PO2020'!S146</f>
        <v>0</v>
      </c>
      <c r="T146" s="58">
        <f>PONew!T146-'PO2020'!T146</f>
        <v>0</v>
      </c>
      <c r="U146" s="56">
        <f>PONew!U146-'PO2020'!U146</f>
        <v>0</v>
      </c>
      <c r="V146" s="58">
        <f>PONew!V146-'PO2020'!V146</f>
        <v>-1</v>
      </c>
      <c r="W146" s="60">
        <f t="shared" si="25"/>
        <v>5</v>
      </c>
      <c r="X146" s="60">
        <f t="shared" si="28"/>
        <v>1</v>
      </c>
      <c r="Y146" s="60">
        <f t="shared" si="27"/>
        <v>-1</v>
      </c>
      <c r="Z146" s="70">
        <f t="shared" si="24"/>
        <v>0</v>
      </c>
    </row>
    <row r="147" spans="1:26" x14ac:dyDescent="0.2">
      <c r="A147" s="79">
        <f t="shared" si="26"/>
        <v>146</v>
      </c>
      <c r="B147" s="63" t="s">
        <v>143</v>
      </c>
      <c r="C147" s="64" t="s">
        <v>144</v>
      </c>
      <c r="D147" s="60">
        <f>PONew!D147-'PO2020'!D147</f>
        <v>2</v>
      </c>
      <c r="E147" s="56">
        <f>PONew!E147-'PO2020'!E147</f>
        <v>0</v>
      </c>
      <c r="F147" s="56">
        <f>PONew!F147-'PO2020'!F147</f>
        <v>1</v>
      </c>
      <c r="G147" s="56">
        <f>PONew!G147-'PO2020'!G147</f>
        <v>1</v>
      </c>
      <c r="H147" s="56">
        <f>PONew!H147-'PO2020'!H147</f>
        <v>0</v>
      </c>
      <c r="I147" s="56">
        <f>PONew!I147-'PO2020'!I147+J147</f>
        <v>0</v>
      </c>
      <c r="J147" s="56">
        <f>PONew!J147-'PO2020'!J147</f>
        <v>0</v>
      </c>
      <c r="K147" s="56">
        <f>PONew!K147-'PO2020'!K147</f>
        <v>0</v>
      </c>
      <c r="L147" s="56">
        <f>PONew!L147-'PO2020'!L147</f>
        <v>0</v>
      </c>
      <c r="M147" s="56">
        <f>PONew!M147-'PO2020'!M147</f>
        <v>0</v>
      </c>
      <c r="N147" s="56">
        <f>PONew!N147-'PO2020'!N147</f>
        <v>0</v>
      </c>
      <c r="O147" s="56">
        <f>PONew!O147-'PO2020'!O147</f>
        <v>0</v>
      </c>
      <c r="P147" s="56">
        <f>PONew!P147-'PO2020'!P147</f>
        <v>0</v>
      </c>
      <c r="Q147" s="56">
        <f>PONew!Q147-'PO2020'!Q147</f>
        <v>0</v>
      </c>
      <c r="R147" s="56">
        <f>PONew!R147-'PO2020'!R147</f>
        <v>0</v>
      </c>
      <c r="S147" s="56">
        <f>PONew!S147-'PO2020'!S147</f>
        <v>0</v>
      </c>
      <c r="T147" s="58">
        <f>PONew!T147-'PO2020'!T147</f>
        <v>0</v>
      </c>
      <c r="U147" s="56">
        <f>PONew!U147-'PO2020'!U147</f>
        <v>0</v>
      </c>
      <c r="V147" s="56">
        <f>PONew!V147-'PO2020'!V147</f>
        <v>0</v>
      </c>
      <c r="W147" s="60">
        <f t="shared" si="25"/>
        <v>2</v>
      </c>
      <c r="X147" s="60">
        <f t="shared" si="28"/>
        <v>0</v>
      </c>
      <c r="Y147" s="60">
        <f t="shared" si="27"/>
        <v>0</v>
      </c>
      <c r="Z147" s="70">
        <f t="shared" si="24"/>
        <v>0</v>
      </c>
    </row>
    <row r="148" spans="1:26" x14ac:dyDescent="0.2">
      <c r="A148" s="79">
        <f t="shared" si="26"/>
        <v>147</v>
      </c>
      <c r="B148" s="63" t="s">
        <v>143</v>
      </c>
      <c r="C148" s="64" t="s">
        <v>146</v>
      </c>
      <c r="D148" s="60">
        <f>PONew!D148-'PO2020'!D148</f>
        <v>2</v>
      </c>
      <c r="E148" s="56">
        <f>PONew!E148-'PO2020'!E148</f>
        <v>0</v>
      </c>
      <c r="F148" s="56">
        <f>PONew!F148-'PO2020'!F148</f>
        <v>1</v>
      </c>
      <c r="G148" s="56">
        <f>PONew!G148-'PO2020'!G148</f>
        <v>1</v>
      </c>
      <c r="H148" s="56">
        <f>PONew!H148-'PO2020'!H148</f>
        <v>0</v>
      </c>
      <c r="I148" s="56">
        <f>PONew!I148-'PO2020'!I148+J148</f>
        <v>0</v>
      </c>
      <c r="J148" s="56">
        <f>PONew!J148-'PO2020'!J148</f>
        <v>0</v>
      </c>
      <c r="K148" s="56">
        <f>PONew!K148-'PO2020'!K148</f>
        <v>0</v>
      </c>
      <c r="L148" s="56">
        <f>PONew!L148-'PO2020'!L148</f>
        <v>0</v>
      </c>
      <c r="M148" s="56">
        <f>PONew!M148-'PO2020'!M148</f>
        <v>0</v>
      </c>
      <c r="N148" s="56">
        <f>PONew!N148-'PO2020'!N148</f>
        <v>0</v>
      </c>
      <c r="O148" s="56">
        <f>PONew!O148-'PO2020'!O148</f>
        <v>0</v>
      </c>
      <c r="P148" s="56">
        <f>PONew!P148-'PO2020'!P148</f>
        <v>0</v>
      </c>
      <c r="Q148" s="56">
        <f>PONew!Q148-'PO2020'!Q148</f>
        <v>0</v>
      </c>
      <c r="R148" s="56">
        <f>PONew!R148-'PO2020'!R148</f>
        <v>0</v>
      </c>
      <c r="S148" s="56">
        <f>PONew!S148-'PO2020'!S148</f>
        <v>0</v>
      </c>
      <c r="T148" s="58">
        <f>PONew!T148-'PO2020'!T148</f>
        <v>0</v>
      </c>
      <c r="U148" s="56">
        <f>PONew!U148-'PO2020'!U148</f>
        <v>0</v>
      </c>
      <c r="V148" s="56">
        <f>PONew!V148-'PO2020'!V148</f>
        <v>0</v>
      </c>
      <c r="W148" s="60">
        <f t="shared" si="25"/>
        <v>2</v>
      </c>
      <c r="X148" s="60">
        <f t="shared" si="28"/>
        <v>0</v>
      </c>
      <c r="Y148" s="60">
        <f t="shared" si="27"/>
        <v>0</v>
      </c>
      <c r="Z148" s="70">
        <f t="shared" si="24"/>
        <v>0</v>
      </c>
    </row>
    <row r="149" spans="1:26" x14ac:dyDescent="0.2">
      <c r="A149" s="79">
        <f t="shared" si="26"/>
        <v>148</v>
      </c>
      <c r="B149" s="63" t="s">
        <v>143</v>
      </c>
      <c r="C149" s="64" t="s">
        <v>147</v>
      </c>
      <c r="D149" s="60">
        <f>PONew!D149-'PO2020'!D149</f>
        <v>4</v>
      </c>
      <c r="E149" s="56">
        <f>PONew!E149-'PO2020'!E149</f>
        <v>0</v>
      </c>
      <c r="F149" s="56">
        <f>PONew!F149-'PO2020'!F149</f>
        <v>2</v>
      </c>
      <c r="G149" s="56">
        <f>PONew!G149-'PO2020'!G149</f>
        <v>2</v>
      </c>
      <c r="H149" s="56">
        <f>PONew!H149-'PO2020'!H149</f>
        <v>0</v>
      </c>
      <c r="I149" s="56">
        <f>PONew!I149-'PO2020'!I149+J149</f>
        <v>0</v>
      </c>
      <c r="J149" s="56">
        <f>PONew!J149-'PO2020'!J149</f>
        <v>0</v>
      </c>
      <c r="K149" s="56">
        <f>PONew!K149-'PO2020'!K149</f>
        <v>0</v>
      </c>
      <c r="L149" s="56">
        <f>PONew!L149-'PO2020'!L149</f>
        <v>0</v>
      </c>
      <c r="M149" s="56">
        <f>PONew!M149-'PO2020'!M149</f>
        <v>0</v>
      </c>
      <c r="N149" s="56">
        <f>PONew!N149-'PO2020'!N149</f>
        <v>0</v>
      </c>
      <c r="O149" s="56">
        <f>PONew!O149-'PO2020'!O149</f>
        <v>0</v>
      </c>
      <c r="P149" s="56">
        <f>PONew!P149-'PO2020'!P149</f>
        <v>0</v>
      </c>
      <c r="Q149" s="56">
        <f>PONew!Q149-'PO2020'!Q149</f>
        <v>0</v>
      </c>
      <c r="R149" s="56">
        <f>PONew!R149-'PO2020'!R149</f>
        <v>0</v>
      </c>
      <c r="S149" s="56">
        <f>PONew!S149-'PO2020'!S149</f>
        <v>0</v>
      </c>
      <c r="T149" s="58">
        <f>PONew!T149-'PO2020'!T149</f>
        <v>0</v>
      </c>
      <c r="U149" s="56">
        <f>PONew!U149-'PO2020'!U149</f>
        <v>0</v>
      </c>
      <c r="V149" s="56">
        <f>PONew!V149-'PO2020'!V149</f>
        <v>0</v>
      </c>
      <c r="W149" s="60">
        <f t="shared" si="25"/>
        <v>4</v>
      </c>
      <c r="X149" s="60">
        <f t="shared" si="28"/>
        <v>0</v>
      </c>
      <c r="Y149" s="60">
        <f t="shared" si="27"/>
        <v>0</v>
      </c>
      <c r="Z149" s="70">
        <f t="shared" si="24"/>
        <v>0</v>
      </c>
    </row>
    <row r="150" spans="1:26" x14ac:dyDescent="0.2">
      <c r="A150" s="79">
        <f t="shared" si="26"/>
        <v>149</v>
      </c>
      <c r="B150" s="63" t="s">
        <v>143</v>
      </c>
      <c r="C150" s="64" t="s">
        <v>149</v>
      </c>
      <c r="D150" s="60">
        <f>PONew!D150-'PO2020'!D150</f>
        <v>1</v>
      </c>
      <c r="E150" s="56">
        <f>PONew!E150-'PO2020'!E150</f>
        <v>0</v>
      </c>
      <c r="F150" s="56">
        <f>PONew!F150-'PO2020'!F150</f>
        <v>0</v>
      </c>
      <c r="G150" s="56">
        <f>PONew!G150-'PO2020'!G150</f>
        <v>1</v>
      </c>
      <c r="H150" s="56">
        <f>PONew!H150-'PO2020'!H150</f>
        <v>0</v>
      </c>
      <c r="I150" s="56">
        <f>PONew!I150-'PO2020'!I150+J150</f>
        <v>0</v>
      </c>
      <c r="J150" s="56">
        <f>PONew!J150-'PO2020'!J150</f>
        <v>0</v>
      </c>
      <c r="K150" s="56">
        <f>PONew!K150-'PO2020'!K150</f>
        <v>0</v>
      </c>
      <c r="L150" s="56">
        <f>PONew!L150-'PO2020'!L150</f>
        <v>0</v>
      </c>
      <c r="M150" s="56">
        <f>PONew!M150-'PO2020'!M150</f>
        <v>0</v>
      </c>
      <c r="N150" s="56">
        <f>PONew!N150-'PO2020'!N150</f>
        <v>0</v>
      </c>
      <c r="O150" s="56">
        <f>PONew!O150-'PO2020'!O150</f>
        <v>0</v>
      </c>
      <c r="P150" s="56">
        <f>PONew!P150-'PO2020'!P150</f>
        <v>0</v>
      </c>
      <c r="Q150" s="56">
        <f>PONew!Q150-'PO2020'!Q150</f>
        <v>0</v>
      </c>
      <c r="R150" s="56">
        <f>PONew!R150-'PO2020'!R150</f>
        <v>0</v>
      </c>
      <c r="S150" s="56">
        <f>PONew!S150-'PO2020'!S150</f>
        <v>0</v>
      </c>
      <c r="T150" s="58">
        <f>PONew!T150-'PO2020'!T150</f>
        <v>0</v>
      </c>
      <c r="U150" s="56">
        <f>PONew!U150-'PO2020'!U150</f>
        <v>0</v>
      </c>
      <c r="V150" s="56">
        <f>PONew!V150-'PO2020'!V150</f>
        <v>0</v>
      </c>
      <c r="W150" s="60">
        <f t="shared" si="25"/>
        <v>1</v>
      </c>
      <c r="X150" s="60">
        <f t="shared" si="28"/>
        <v>0</v>
      </c>
      <c r="Y150" s="60">
        <f t="shared" si="27"/>
        <v>0</v>
      </c>
      <c r="Z150" s="70">
        <f t="shared" si="24"/>
        <v>0</v>
      </c>
    </row>
    <row r="151" spans="1:26" x14ac:dyDescent="0.2">
      <c r="A151" s="79">
        <f t="shared" si="26"/>
        <v>150</v>
      </c>
      <c r="B151" s="63" t="s">
        <v>143</v>
      </c>
      <c r="C151" s="64" t="s">
        <v>150</v>
      </c>
      <c r="D151" s="60">
        <f>PONew!D151-'PO2020'!D151</f>
        <v>1</v>
      </c>
      <c r="E151" s="56">
        <f>PONew!E151-'PO2020'!E151</f>
        <v>0</v>
      </c>
      <c r="F151" s="56">
        <f>PONew!F151-'PO2020'!F151</f>
        <v>0</v>
      </c>
      <c r="G151" s="56">
        <f>PONew!G151-'PO2020'!G151</f>
        <v>1</v>
      </c>
      <c r="H151" s="56">
        <f>PONew!H151-'PO2020'!H151</f>
        <v>0</v>
      </c>
      <c r="I151" s="56">
        <f>PONew!I151-'PO2020'!I151+J151</f>
        <v>0</v>
      </c>
      <c r="J151" s="56">
        <f>PONew!J151-'PO2020'!J151</f>
        <v>0</v>
      </c>
      <c r="K151" s="56">
        <f>PONew!K151-'PO2020'!K151</f>
        <v>0</v>
      </c>
      <c r="L151" s="56">
        <f>PONew!L151-'PO2020'!L151</f>
        <v>0</v>
      </c>
      <c r="M151" s="56">
        <f>PONew!M151-'PO2020'!M151</f>
        <v>0</v>
      </c>
      <c r="N151" s="56">
        <f>PONew!N151-'PO2020'!N151</f>
        <v>0</v>
      </c>
      <c r="O151" s="56">
        <f>PONew!O151-'PO2020'!O151</f>
        <v>0</v>
      </c>
      <c r="P151" s="56">
        <f>PONew!P151-'PO2020'!P151</f>
        <v>0</v>
      </c>
      <c r="Q151" s="56">
        <f>PONew!Q151-'PO2020'!Q151</f>
        <v>0</v>
      </c>
      <c r="R151" s="56">
        <f>PONew!R151-'PO2020'!R151</f>
        <v>0</v>
      </c>
      <c r="S151" s="56">
        <f>PONew!S151-'PO2020'!S151</f>
        <v>0</v>
      </c>
      <c r="T151" s="58">
        <f>PONew!T151-'PO2020'!T151</f>
        <v>0</v>
      </c>
      <c r="U151" s="56">
        <f>PONew!U151-'PO2020'!U151</f>
        <v>0</v>
      </c>
      <c r="V151" s="56">
        <f>PONew!V151-'PO2020'!V151</f>
        <v>0</v>
      </c>
      <c r="W151" s="60">
        <f t="shared" si="25"/>
        <v>1</v>
      </c>
      <c r="X151" s="60">
        <f t="shared" si="28"/>
        <v>0</v>
      </c>
      <c r="Y151" s="60">
        <f t="shared" si="27"/>
        <v>0</v>
      </c>
      <c r="Z151" s="70">
        <f t="shared" si="24"/>
        <v>0</v>
      </c>
    </row>
    <row r="152" spans="1:26" x14ac:dyDescent="0.2">
      <c r="A152" s="79">
        <f t="shared" si="26"/>
        <v>151</v>
      </c>
      <c r="B152" s="63" t="s">
        <v>143</v>
      </c>
      <c r="C152" s="64" t="s">
        <v>151</v>
      </c>
      <c r="D152" s="60">
        <f>PONew!D152-'PO2020'!D152</f>
        <v>5</v>
      </c>
      <c r="E152" s="56">
        <f>PONew!E152-'PO2020'!E152</f>
        <v>0</v>
      </c>
      <c r="F152" s="56">
        <f>PONew!F152-'PO2020'!F152</f>
        <v>3</v>
      </c>
      <c r="G152" s="56">
        <f>PONew!G152-'PO2020'!G152</f>
        <v>2</v>
      </c>
      <c r="H152" s="56">
        <f>PONew!H152-'PO2020'!H152</f>
        <v>0</v>
      </c>
      <c r="I152" s="56">
        <f>PONew!I152-'PO2020'!I152+J152</f>
        <v>0</v>
      </c>
      <c r="J152" s="56">
        <f>PONew!J152-'PO2020'!J152</f>
        <v>0</v>
      </c>
      <c r="K152" s="56">
        <f>PONew!K152-'PO2020'!K152</f>
        <v>0</v>
      </c>
      <c r="L152" s="56">
        <f>PONew!L152-'PO2020'!L152</f>
        <v>0</v>
      </c>
      <c r="M152" s="56">
        <f>PONew!M152-'PO2020'!M152</f>
        <v>0</v>
      </c>
      <c r="N152" s="56">
        <f>PONew!N152-'PO2020'!N152</f>
        <v>0</v>
      </c>
      <c r="O152" s="56">
        <f>PONew!O152-'PO2020'!O152</f>
        <v>0</v>
      </c>
      <c r="P152" s="56">
        <f>PONew!P152-'PO2020'!P152</f>
        <v>0</v>
      </c>
      <c r="Q152" s="56">
        <f>PONew!Q152-'PO2020'!Q152</f>
        <v>0</v>
      </c>
      <c r="R152" s="56">
        <f>PONew!R152-'PO2020'!R152</f>
        <v>0</v>
      </c>
      <c r="S152" s="56">
        <f>PONew!S152-'PO2020'!S152</f>
        <v>0</v>
      </c>
      <c r="T152" s="58">
        <f>PONew!T152-'PO2020'!T152</f>
        <v>0</v>
      </c>
      <c r="U152" s="56">
        <f>PONew!U152-'PO2020'!U152</f>
        <v>0</v>
      </c>
      <c r="V152" s="56">
        <f>PONew!V152-'PO2020'!V152</f>
        <v>0</v>
      </c>
      <c r="W152" s="60">
        <f t="shared" si="25"/>
        <v>5</v>
      </c>
      <c r="X152" s="60">
        <f t="shared" si="28"/>
        <v>0</v>
      </c>
      <c r="Y152" s="60">
        <f t="shared" si="27"/>
        <v>0</v>
      </c>
      <c r="Z152" s="70">
        <f t="shared" si="24"/>
        <v>0</v>
      </c>
    </row>
    <row r="153" spans="1:26" x14ac:dyDescent="0.2">
      <c r="A153" s="79">
        <f t="shared" si="26"/>
        <v>152</v>
      </c>
      <c r="B153" s="63" t="s">
        <v>143</v>
      </c>
      <c r="C153" s="64" t="s">
        <v>152</v>
      </c>
      <c r="D153" s="60">
        <f>PONew!D153-'PO2020'!D153</f>
        <v>1</v>
      </c>
      <c r="E153" s="56">
        <f>PONew!E153-'PO2020'!E153</f>
        <v>0</v>
      </c>
      <c r="F153" s="56">
        <f>PONew!F153-'PO2020'!F153</f>
        <v>0</v>
      </c>
      <c r="G153" s="56">
        <f>PONew!G153-'PO2020'!G153</f>
        <v>1</v>
      </c>
      <c r="H153" s="56">
        <f>PONew!H153-'PO2020'!H153</f>
        <v>0</v>
      </c>
      <c r="I153" s="56">
        <f>PONew!I153-'PO2020'!I153+J153</f>
        <v>0</v>
      </c>
      <c r="J153" s="56">
        <f>PONew!J153-'PO2020'!J153</f>
        <v>0</v>
      </c>
      <c r="K153" s="56">
        <f>PONew!K153-'PO2020'!K153</f>
        <v>0</v>
      </c>
      <c r="L153" s="56">
        <f>PONew!L153-'PO2020'!L153</f>
        <v>0</v>
      </c>
      <c r="M153" s="56">
        <f>PONew!M153-'PO2020'!M153</f>
        <v>0</v>
      </c>
      <c r="N153" s="56">
        <f>PONew!N153-'PO2020'!N153</f>
        <v>0</v>
      </c>
      <c r="O153" s="56">
        <f>PONew!O153-'PO2020'!O153</f>
        <v>0</v>
      </c>
      <c r="P153" s="56">
        <f>PONew!P153-'PO2020'!P153</f>
        <v>0</v>
      </c>
      <c r="Q153" s="56">
        <f>PONew!Q153-'PO2020'!Q153</f>
        <v>0</v>
      </c>
      <c r="R153" s="56">
        <f>PONew!R153-'PO2020'!R153</f>
        <v>0</v>
      </c>
      <c r="S153" s="56">
        <f>PONew!S153-'PO2020'!S153</f>
        <v>0</v>
      </c>
      <c r="T153" s="58">
        <f>PONew!T153-'PO2020'!T153</f>
        <v>0</v>
      </c>
      <c r="U153" s="56">
        <f>PONew!U153-'PO2020'!U153</f>
        <v>0</v>
      </c>
      <c r="V153" s="56">
        <f>PONew!V153-'PO2020'!V153</f>
        <v>0</v>
      </c>
      <c r="W153" s="60">
        <f t="shared" si="25"/>
        <v>1</v>
      </c>
      <c r="X153" s="60">
        <f t="shared" si="28"/>
        <v>0</v>
      </c>
      <c r="Y153" s="60">
        <f t="shared" si="27"/>
        <v>0</v>
      </c>
      <c r="Z153" s="70">
        <f t="shared" si="24"/>
        <v>0</v>
      </c>
    </row>
    <row r="154" spans="1:26" x14ac:dyDescent="0.2">
      <c r="A154" s="79">
        <f t="shared" si="26"/>
        <v>153</v>
      </c>
      <c r="B154" s="63" t="s">
        <v>143</v>
      </c>
      <c r="C154" s="64" t="s">
        <v>153</v>
      </c>
      <c r="D154" s="60">
        <f>PONew!D154-'PO2020'!D154</f>
        <v>1</v>
      </c>
      <c r="E154" s="56">
        <f>PONew!E154-'PO2020'!E154</f>
        <v>0</v>
      </c>
      <c r="F154" s="56">
        <f>PONew!F154-'PO2020'!F154</f>
        <v>0</v>
      </c>
      <c r="G154" s="56">
        <f>PONew!G154-'PO2020'!G154</f>
        <v>1</v>
      </c>
      <c r="H154" s="56">
        <f>PONew!H154-'PO2020'!H154</f>
        <v>0</v>
      </c>
      <c r="I154" s="56">
        <f>PONew!I154-'PO2020'!I154+J154</f>
        <v>0</v>
      </c>
      <c r="J154" s="56">
        <f>PONew!J154-'PO2020'!J154</f>
        <v>0</v>
      </c>
      <c r="K154" s="56">
        <f>PONew!K154-'PO2020'!K154</f>
        <v>0</v>
      </c>
      <c r="L154" s="56">
        <f>PONew!L154-'PO2020'!L154</f>
        <v>0</v>
      </c>
      <c r="M154" s="56">
        <f>PONew!M154-'PO2020'!M154</f>
        <v>0</v>
      </c>
      <c r="N154" s="56">
        <f>PONew!N154-'PO2020'!N154</f>
        <v>0</v>
      </c>
      <c r="O154" s="56">
        <f>PONew!O154-'PO2020'!O154</f>
        <v>0</v>
      </c>
      <c r="P154" s="56">
        <f>PONew!P154-'PO2020'!P154</f>
        <v>0</v>
      </c>
      <c r="Q154" s="56">
        <f>PONew!Q154-'PO2020'!Q154</f>
        <v>0</v>
      </c>
      <c r="R154" s="56">
        <f>PONew!R154-'PO2020'!R154</f>
        <v>0</v>
      </c>
      <c r="S154" s="56">
        <f>PONew!S154-'PO2020'!S154</f>
        <v>0</v>
      </c>
      <c r="T154" s="58">
        <f>PONew!T154-'PO2020'!T154</f>
        <v>0</v>
      </c>
      <c r="U154" s="56">
        <f>PONew!U154-'PO2020'!U154</f>
        <v>0</v>
      </c>
      <c r="V154" s="56">
        <f>PONew!V154-'PO2020'!V154</f>
        <v>0</v>
      </c>
      <c r="W154" s="60">
        <f t="shared" si="25"/>
        <v>1</v>
      </c>
      <c r="X154" s="60">
        <f t="shared" si="28"/>
        <v>0</v>
      </c>
      <c r="Y154" s="60">
        <f t="shared" si="27"/>
        <v>0</v>
      </c>
      <c r="Z154" s="70">
        <f t="shared" si="24"/>
        <v>0</v>
      </c>
    </row>
    <row r="155" spans="1:26" x14ac:dyDescent="0.2">
      <c r="A155" s="79">
        <f t="shared" si="26"/>
        <v>154</v>
      </c>
      <c r="B155" s="63" t="s">
        <v>143</v>
      </c>
      <c r="C155" s="64" t="s">
        <v>154</v>
      </c>
      <c r="D155" s="60">
        <f>PONew!D155-'PO2020'!D155</f>
        <v>1</v>
      </c>
      <c r="E155" s="56">
        <f>PONew!E155-'PO2020'!E155</f>
        <v>0</v>
      </c>
      <c r="F155" s="56">
        <f>PONew!F155-'PO2020'!F155</f>
        <v>0</v>
      </c>
      <c r="G155" s="56">
        <f>PONew!G155-'PO2020'!G155</f>
        <v>1</v>
      </c>
      <c r="H155" s="56">
        <f>PONew!H155-'PO2020'!H155</f>
        <v>0</v>
      </c>
      <c r="I155" s="56">
        <f>PONew!I155-'PO2020'!I155+J155</f>
        <v>0</v>
      </c>
      <c r="J155" s="56">
        <f>PONew!J155-'PO2020'!J155</f>
        <v>0</v>
      </c>
      <c r="K155" s="56">
        <f>PONew!K155-'PO2020'!K155</f>
        <v>0</v>
      </c>
      <c r="L155" s="56">
        <f>PONew!L155-'PO2020'!L155</f>
        <v>0</v>
      </c>
      <c r="M155" s="56">
        <f>PONew!M155-'PO2020'!M155</f>
        <v>0</v>
      </c>
      <c r="N155" s="56">
        <f>PONew!N155-'PO2020'!N155</f>
        <v>0</v>
      </c>
      <c r="O155" s="56">
        <f>PONew!O155-'PO2020'!O155</f>
        <v>0</v>
      </c>
      <c r="P155" s="56">
        <f>PONew!P155-'PO2020'!P155</f>
        <v>0</v>
      </c>
      <c r="Q155" s="56">
        <f>PONew!Q155-'PO2020'!Q155</f>
        <v>0</v>
      </c>
      <c r="R155" s="56">
        <f>PONew!R155-'PO2020'!R155</f>
        <v>0</v>
      </c>
      <c r="S155" s="56">
        <f>PONew!S155-'PO2020'!S155</f>
        <v>0</v>
      </c>
      <c r="T155" s="58">
        <f>PONew!T155-'PO2020'!T155</f>
        <v>0</v>
      </c>
      <c r="U155" s="56">
        <f>PONew!U155-'PO2020'!U155</f>
        <v>0</v>
      </c>
      <c r="V155" s="56">
        <f>PONew!V155-'PO2020'!V155</f>
        <v>0</v>
      </c>
      <c r="W155" s="60">
        <f t="shared" si="25"/>
        <v>1</v>
      </c>
      <c r="X155" s="60">
        <f t="shared" si="28"/>
        <v>0</v>
      </c>
      <c r="Y155" s="60">
        <f t="shared" si="27"/>
        <v>0</v>
      </c>
      <c r="Z155" s="70">
        <f t="shared" si="24"/>
        <v>0</v>
      </c>
    </row>
    <row r="156" spans="1:26" x14ac:dyDescent="0.2">
      <c r="A156" s="79">
        <f t="shared" si="26"/>
        <v>155</v>
      </c>
      <c r="B156" s="63" t="s">
        <v>143</v>
      </c>
      <c r="C156" s="64" t="s">
        <v>155</v>
      </c>
      <c r="D156" s="60">
        <f>PONew!D156-'PO2020'!D156</f>
        <v>1</v>
      </c>
      <c r="E156" s="56">
        <f>PONew!E156-'PO2020'!E156</f>
        <v>0</v>
      </c>
      <c r="F156" s="56">
        <f>PONew!F156-'PO2020'!F156</f>
        <v>0</v>
      </c>
      <c r="G156" s="56">
        <f>PONew!G156-'PO2020'!G156</f>
        <v>1</v>
      </c>
      <c r="H156" s="56">
        <f>PONew!H156-'PO2020'!H156</f>
        <v>0</v>
      </c>
      <c r="I156" s="56">
        <f>PONew!I156-'PO2020'!I156+J156</f>
        <v>0</v>
      </c>
      <c r="J156" s="56">
        <f>PONew!J156-'PO2020'!J156</f>
        <v>0</v>
      </c>
      <c r="K156" s="56">
        <f>PONew!K156-'PO2020'!K156</f>
        <v>0</v>
      </c>
      <c r="L156" s="56">
        <f>PONew!L156-'PO2020'!L156</f>
        <v>0</v>
      </c>
      <c r="M156" s="56">
        <f>PONew!M156-'PO2020'!M156</f>
        <v>0</v>
      </c>
      <c r="N156" s="56">
        <f>PONew!N156-'PO2020'!N156</f>
        <v>0</v>
      </c>
      <c r="O156" s="56">
        <f>PONew!O156-'PO2020'!O156</f>
        <v>0</v>
      </c>
      <c r="P156" s="56">
        <f>PONew!P156-'PO2020'!P156</f>
        <v>0</v>
      </c>
      <c r="Q156" s="56">
        <f>PONew!Q156-'PO2020'!Q156</f>
        <v>0</v>
      </c>
      <c r="R156" s="56">
        <f>PONew!R156-'PO2020'!R156</f>
        <v>0</v>
      </c>
      <c r="S156" s="56">
        <f>PONew!S156-'PO2020'!S156</f>
        <v>0</v>
      </c>
      <c r="T156" s="58">
        <f>PONew!T156-'PO2020'!T156</f>
        <v>0</v>
      </c>
      <c r="U156" s="56">
        <f>PONew!U156-'PO2020'!U156</f>
        <v>0</v>
      </c>
      <c r="V156" s="56">
        <f>PONew!V156-'PO2020'!V156</f>
        <v>0</v>
      </c>
      <c r="W156" s="60">
        <f t="shared" si="25"/>
        <v>1</v>
      </c>
      <c r="X156" s="60">
        <f t="shared" si="28"/>
        <v>0</v>
      </c>
      <c r="Y156" s="60">
        <f t="shared" si="27"/>
        <v>0</v>
      </c>
      <c r="Z156" s="70">
        <f t="shared" si="24"/>
        <v>0</v>
      </c>
    </row>
    <row r="157" spans="1:26" x14ac:dyDescent="0.2">
      <c r="A157" s="79">
        <f t="shared" si="26"/>
        <v>156</v>
      </c>
      <c r="B157" s="63" t="s">
        <v>143</v>
      </c>
      <c r="C157" s="64" t="s">
        <v>156</v>
      </c>
      <c r="D157" s="60">
        <f>PONew!D157-'PO2020'!D157</f>
        <v>1</v>
      </c>
      <c r="E157" s="56">
        <f>PONew!E157-'PO2020'!E157</f>
        <v>0</v>
      </c>
      <c r="F157" s="56">
        <f>PONew!F157-'PO2020'!F157</f>
        <v>0</v>
      </c>
      <c r="G157" s="56">
        <f>PONew!G157-'PO2020'!G157</f>
        <v>1</v>
      </c>
      <c r="H157" s="56">
        <f>PONew!H157-'PO2020'!H157</f>
        <v>0</v>
      </c>
      <c r="I157" s="56">
        <f>PONew!I157-'PO2020'!I157+J157</f>
        <v>0</v>
      </c>
      <c r="J157" s="56">
        <f>PONew!J157-'PO2020'!J157</f>
        <v>0</v>
      </c>
      <c r="K157" s="56">
        <f>PONew!K157-'PO2020'!K157</f>
        <v>0</v>
      </c>
      <c r="L157" s="56">
        <f>PONew!L157-'PO2020'!L157</f>
        <v>0</v>
      </c>
      <c r="M157" s="56">
        <f>PONew!M157-'PO2020'!M157</f>
        <v>0</v>
      </c>
      <c r="N157" s="56">
        <f>PONew!N157-'PO2020'!N157</f>
        <v>0</v>
      </c>
      <c r="O157" s="56">
        <f>PONew!O157-'PO2020'!O157</f>
        <v>0</v>
      </c>
      <c r="P157" s="56">
        <f>PONew!P157-'PO2020'!P157</f>
        <v>0</v>
      </c>
      <c r="Q157" s="56">
        <f>PONew!Q157-'PO2020'!Q157</f>
        <v>0</v>
      </c>
      <c r="R157" s="56">
        <f>PONew!R157-'PO2020'!R157</f>
        <v>0</v>
      </c>
      <c r="S157" s="56">
        <f>PONew!S157-'PO2020'!S157</f>
        <v>0</v>
      </c>
      <c r="T157" s="58">
        <f>PONew!T157-'PO2020'!T157</f>
        <v>0</v>
      </c>
      <c r="U157" s="56">
        <f>PONew!U157-'PO2020'!U157</f>
        <v>0</v>
      </c>
      <c r="V157" s="56">
        <f>PONew!V157-'PO2020'!V157</f>
        <v>0</v>
      </c>
      <c r="W157" s="60">
        <f t="shared" si="25"/>
        <v>1</v>
      </c>
      <c r="X157" s="60">
        <f t="shared" si="28"/>
        <v>0</v>
      </c>
      <c r="Y157" s="60">
        <f t="shared" si="27"/>
        <v>0</v>
      </c>
      <c r="Z157" s="70">
        <f t="shared" si="24"/>
        <v>0</v>
      </c>
    </row>
    <row r="158" spans="1:26" x14ac:dyDescent="0.2">
      <c r="A158" s="79">
        <f t="shared" si="26"/>
        <v>157</v>
      </c>
      <c r="B158" s="63" t="s">
        <v>143</v>
      </c>
      <c r="C158" s="64" t="s">
        <v>157</v>
      </c>
      <c r="D158" s="60">
        <f>PONew!D158-'PO2020'!D158</f>
        <v>3</v>
      </c>
      <c r="E158" s="56">
        <f>PONew!E158-'PO2020'!E158</f>
        <v>0</v>
      </c>
      <c r="F158" s="56">
        <f>PONew!F158-'PO2020'!F158</f>
        <v>2</v>
      </c>
      <c r="G158" s="56">
        <f>PONew!G158-'PO2020'!G158</f>
        <v>1</v>
      </c>
      <c r="H158" s="56">
        <f>PONew!H158-'PO2020'!H158</f>
        <v>0</v>
      </c>
      <c r="I158" s="56">
        <f>PONew!I158-'PO2020'!I158+J158</f>
        <v>0</v>
      </c>
      <c r="J158" s="56">
        <f>PONew!J158-'PO2020'!J158</f>
        <v>0</v>
      </c>
      <c r="K158" s="56">
        <f>PONew!K158-'PO2020'!K158</f>
        <v>0</v>
      </c>
      <c r="L158" s="56">
        <f>PONew!L158-'PO2020'!L158</f>
        <v>0</v>
      </c>
      <c r="M158" s="56">
        <f>PONew!M158-'PO2020'!M158</f>
        <v>0</v>
      </c>
      <c r="N158" s="56">
        <f>PONew!N158-'PO2020'!N158</f>
        <v>0</v>
      </c>
      <c r="O158" s="56">
        <f>PONew!O158-'PO2020'!O158</f>
        <v>0</v>
      </c>
      <c r="P158" s="56">
        <f>PONew!P158-'PO2020'!P158</f>
        <v>0</v>
      </c>
      <c r="Q158" s="56">
        <f>PONew!Q158-'PO2020'!Q158</f>
        <v>0</v>
      </c>
      <c r="R158" s="56">
        <f>PONew!R158-'PO2020'!R158</f>
        <v>0</v>
      </c>
      <c r="S158" s="56">
        <f>PONew!S158-'PO2020'!S158</f>
        <v>0</v>
      </c>
      <c r="T158" s="58">
        <f>PONew!T158-'PO2020'!T158</f>
        <v>0</v>
      </c>
      <c r="U158" s="56">
        <f>PONew!U158-'PO2020'!U158</f>
        <v>0</v>
      </c>
      <c r="V158" s="56">
        <f>PONew!V158-'PO2020'!V158</f>
        <v>0</v>
      </c>
      <c r="W158" s="60">
        <f t="shared" si="25"/>
        <v>3</v>
      </c>
      <c r="X158" s="60">
        <f t="shared" si="28"/>
        <v>0</v>
      </c>
      <c r="Y158" s="60">
        <f t="shared" si="27"/>
        <v>0</v>
      </c>
      <c r="Z158" s="70">
        <f t="shared" si="24"/>
        <v>0</v>
      </c>
    </row>
    <row r="159" spans="1:26" x14ac:dyDescent="0.2">
      <c r="A159" s="79">
        <f t="shared" si="26"/>
        <v>158</v>
      </c>
      <c r="B159" s="63" t="s">
        <v>143</v>
      </c>
      <c r="C159" s="64" t="s">
        <v>158</v>
      </c>
      <c r="D159" s="60">
        <f>PONew!D159-'PO2020'!D159</f>
        <v>5</v>
      </c>
      <c r="E159" s="56">
        <f>PONew!E159-'PO2020'!E159</f>
        <v>0</v>
      </c>
      <c r="F159" s="56">
        <f>PONew!F159-'PO2020'!F159</f>
        <v>3</v>
      </c>
      <c r="G159" s="56">
        <f>PONew!G159-'PO2020'!G159</f>
        <v>2</v>
      </c>
      <c r="H159" s="56">
        <f>PONew!H159-'PO2020'!H159</f>
        <v>0</v>
      </c>
      <c r="I159" s="56">
        <f>PONew!I159-'PO2020'!I159+J159</f>
        <v>0</v>
      </c>
      <c r="J159" s="56">
        <f>PONew!J159-'PO2020'!J159</f>
        <v>0</v>
      </c>
      <c r="K159" s="56">
        <f>PONew!K159-'PO2020'!K159</f>
        <v>0</v>
      </c>
      <c r="L159" s="56">
        <f>PONew!L159-'PO2020'!L159</f>
        <v>0</v>
      </c>
      <c r="M159" s="56">
        <f>PONew!M159-'PO2020'!M159</f>
        <v>0</v>
      </c>
      <c r="N159" s="56">
        <f>PONew!N159-'PO2020'!N159</f>
        <v>0</v>
      </c>
      <c r="O159" s="56">
        <f>PONew!O159-'PO2020'!O159</f>
        <v>0</v>
      </c>
      <c r="P159" s="56">
        <f>PONew!P159-'PO2020'!P159</f>
        <v>0</v>
      </c>
      <c r="Q159" s="56">
        <f>PONew!Q159-'PO2020'!Q159</f>
        <v>0</v>
      </c>
      <c r="R159" s="56">
        <f>PONew!R159-'PO2020'!R159</f>
        <v>0</v>
      </c>
      <c r="S159" s="56">
        <f>PONew!S159-'PO2020'!S159</f>
        <v>0</v>
      </c>
      <c r="T159" s="58">
        <f>PONew!T159-'PO2020'!T159</f>
        <v>0</v>
      </c>
      <c r="U159" s="56">
        <f>PONew!U159-'PO2020'!U159</f>
        <v>0</v>
      </c>
      <c r="V159" s="56">
        <f>PONew!V159-'PO2020'!V159</f>
        <v>0</v>
      </c>
      <c r="W159" s="60">
        <f t="shared" si="25"/>
        <v>5</v>
      </c>
      <c r="X159" s="60">
        <f t="shared" si="28"/>
        <v>0</v>
      </c>
      <c r="Y159" s="60">
        <f t="shared" si="27"/>
        <v>0</v>
      </c>
      <c r="Z159" s="70">
        <f t="shared" si="24"/>
        <v>0</v>
      </c>
    </row>
    <row r="160" spans="1:26" x14ac:dyDescent="0.2">
      <c r="A160" s="79">
        <f t="shared" si="26"/>
        <v>159</v>
      </c>
      <c r="B160" s="63" t="s">
        <v>143</v>
      </c>
      <c r="C160" s="64" t="s">
        <v>159</v>
      </c>
      <c r="D160" s="60">
        <f>PONew!D160-'PO2020'!D160</f>
        <v>3</v>
      </c>
      <c r="E160" s="56">
        <f>PONew!E160-'PO2020'!E160</f>
        <v>0</v>
      </c>
      <c r="F160" s="56">
        <f>PONew!F160-'PO2020'!F160</f>
        <v>2</v>
      </c>
      <c r="G160" s="56">
        <f>PONew!G160-'PO2020'!G160</f>
        <v>1</v>
      </c>
      <c r="H160" s="56">
        <f>PONew!H160-'PO2020'!H160</f>
        <v>0</v>
      </c>
      <c r="I160" s="56">
        <f>PONew!I160-'PO2020'!I160+J160</f>
        <v>0</v>
      </c>
      <c r="J160" s="56">
        <f>PONew!J160-'PO2020'!J160</f>
        <v>0</v>
      </c>
      <c r="K160" s="56">
        <f>PONew!K160-'PO2020'!K160</f>
        <v>0</v>
      </c>
      <c r="L160" s="56">
        <f>PONew!L160-'PO2020'!L160</f>
        <v>0</v>
      </c>
      <c r="M160" s="56">
        <f>PONew!M160-'PO2020'!M160</f>
        <v>0</v>
      </c>
      <c r="N160" s="56">
        <f>PONew!N160-'PO2020'!N160</f>
        <v>0</v>
      </c>
      <c r="O160" s="56">
        <f>PONew!O160-'PO2020'!O160</f>
        <v>0</v>
      </c>
      <c r="P160" s="56">
        <f>PONew!P160-'PO2020'!P160</f>
        <v>0</v>
      </c>
      <c r="Q160" s="56">
        <f>PONew!Q160-'PO2020'!Q160</f>
        <v>0</v>
      </c>
      <c r="R160" s="56">
        <f>PONew!R160-'PO2020'!R160</f>
        <v>0</v>
      </c>
      <c r="S160" s="56">
        <f>PONew!S160-'PO2020'!S160</f>
        <v>0</v>
      </c>
      <c r="T160" s="58">
        <f>PONew!T160-'PO2020'!T160</f>
        <v>0</v>
      </c>
      <c r="U160" s="56">
        <f>PONew!U160-'PO2020'!U160</f>
        <v>0</v>
      </c>
      <c r="V160" s="56">
        <f>PONew!V160-'PO2020'!V160</f>
        <v>0</v>
      </c>
      <c r="W160" s="60">
        <f t="shared" si="25"/>
        <v>3</v>
      </c>
      <c r="X160" s="60">
        <f t="shared" si="28"/>
        <v>0</v>
      </c>
      <c r="Y160" s="60">
        <f t="shared" si="27"/>
        <v>0</v>
      </c>
      <c r="Z160" s="70">
        <f t="shared" si="24"/>
        <v>0</v>
      </c>
    </row>
    <row r="161" spans="1:26" x14ac:dyDescent="0.2">
      <c r="A161" s="79">
        <f t="shared" si="26"/>
        <v>160</v>
      </c>
      <c r="B161" s="63" t="s">
        <v>143</v>
      </c>
      <c r="C161" s="64" t="s">
        <v>160</v>
      </c>
      <c r="D161" s="60">
        <f>PONew!D161-'PO2020'!D161</f>
        <v>4</v>
      </c>
      <c r="E161" s="56">
        <f>PONew!E161-'PO2020'!E161</f>
        <v>0</v>
      </c>
      <c r="F161" s="56">
        <f>PONew!F161-'PO2020'!F161</f>
        <v>2</v>
      </c>
      <c r="G161" s="56">
        <f>PONew!G161-'PO2020'!G161</f>
        <v>2</v>
      </c>
      <c r="H161" s="56">
        <f>PONew!H161-'PO2020'!H161</f>
        <v>0</v>
      </c>
      <c r="I161" s="56">
        <f>PONew!I161-'PO2020'!I161+J161</f>
        <v>0</v>
      </c>
      <c r="J161" s="56">
        <f>PONew!J161-'PO2020'!J161</f>
        <v>0</v>
      </c>
      <c r="K161" s="56">
        <f>PONew!K161-'PO2020'!K161</f>
        <v>0</v>
      </c>
      <c r="L161" s="56">
        <f>PONew!L161-'PO2020'!L161</f>
        <v>0</v>
      </c>
      <c r="M161" s="56">
        <f>PONew!M161-'PO2020'!M161</f>
        <v>0</v>
      </c>
      <c r="N161" s="56">
        <f>PONew!N161-'PO2020'!N161</f>
        <v>0</v>
      </c>
      <c r="O161" s="56">
        <f>PONew!O161-'PO2020'!O161</f>
        <v>0</v>
      </c>
      <c r="P161" s="56">
        <f>PONew!P161-'PO2020'!P161</f>
        <v>0</v>
      </c>
      <c r="Q161" s="56">
        <f>PONew!Q161-'PO2020'!Q161</f>
        <v>0</v>
      </c>
      <c r="R161" s="56">
        <f>PONew!R161-'PO2020'!R161</f>
        <v>0</v>
      </c>
      <c r="S161" s="56">
        <f>PONew!S161-'PO2020'!S161</f>
        <v>0</v>
      </c>
      <c r="T161" s="58">
        <f>PONew!T161-'PO2020'!T161</f>
        <v>0</v>
      </c>
      <c r="U161" s="56">
        <f>PONew!U161-'PO2020'!U161</f>
        <v>0</v>
      </c>
      <c r="V161" s="56">
        <f>PONew!V161-'PO2020'!V161</f>
        <v>0</v>
      </c>
      <c r="W161" s="60">
        <f t="shared" si="25"/>
        <v>4</v>
      </c>
      <c r="X161" s="60">
        <f t="shared" si="28"/>
        <v>0</v>
      </c>
      <c r="Y161" s="60">
        <f t="shared" si="27"/>
        <v>0</v>
      </c>
      <c r="Z161" s="70">
        <f t="shared" si="24"/>
        <v>0</v>
      </c>
    </row>
    <row r="162" spans="1:26" x14ac:dyDescent="0.2">
      <c r="A162" s="79">
        <f t="shared" si="26"/>
        <v>161</v>
      </c>
      <c r="B162" s="63" t="s">
        <v>143</v>
      </c>
      <c r="C162" s="64" t="s">
        <v>161</v>
      </c>
      <c r="D162" s="60">
        <f>PONew!D162-'PO2020'!D162</f>
        <v>2</v>
      </c>
      <c r="E162" s="56">
        <f>PONew!E162-'PO2020'!E162</f>
        <v>0</v>
      </c>
      <c r="F162" s="56">
        <f>PONew!F162-'PO2020'!F162</f>
        <v>1</v>
      </c>
      <c r="G162" s="56">
        <f>PONew!G162-'PO2020'!G162</f>
        <v>1</v>
      </c>
      <c r="H162" s="56">
        <f>PONew!H162-'PO2020'!H162</f>
        <v>0</v>
      </c>
      <c r="I162" s="56">
        <f>PONew!I162-'PO2020'!I162+J162</f>
        <v>0</v>
      </c>
      <c r="J162" s="56">
        <f>PONew!J162-'PO2020'!J162</f>
        <v>0</v>
      </c>
      <c r="K162" s="56">
        <f>PONew!K162-'PO2020'!K162</f>
        <v>0</v>
      </c>
      <c r="L162" s="56">
        <f>PONew!L162-'PO2020'!L162</f>
        <v>0</v>
      </c>
      <c r="M162" s="56">
        <f>PONew!M162-'PO2020'!M162</f>
        <v>0</v>
      </c>
      <c r="N162" s="56">
        <f>PONew!N162-'PO2020'!N162</f>
        <v>0</v>
      </c>
      <c r="O162" s="56">
        <f>PONew!O162-'PO2020'!O162</f>
        <v>0</v>
      </c>
      <c r="P162" s="56">
        <f>PONew!P162-'PO2020'!P162</f>
        <v>0</v>
      </c>
      <c r="Q162" s="56">
        <f>PONew!Q162-'PO2020'!Q162</f>
        <v>0</v>
      </c>
      <c r="R162" s="56">
        <f>PONew!R162-'PO2020'!R162</f>
        <v>0</v>
      </c>
      <c r="S162" s="56">
        <f>PONew!S162-'PO2020'!S162</f>
        <v>0</v>
      </c>
      <c r="T162" s="58">
        <f>PONew!T162-'PO2020'!T162</f>
        <v>0</v>
      </c>
      <c r="U162" s="56">
        <f>PONew!U162-'PO2020'!U162</f>
        <v>0</v>
      </c>
      <c r="V162" s="56">
        <f>PONew!V162-'PO2020'!V162</f>
        <v>0</v>
      </c>
      <c r="W162" s="60">
        <f t="shared" si="25"/>
        <v>2</v>
      </c>
      <c r="X162" s="60">
        <f>SUM(O162:U162)</f>
        <v>0</v>
      </c>
      <c r="Y162" s="60">
        <f>SUM(V162)</f>
        <v>0</v>
      </c>
      <c r="Z162" s="70">
        <f t="shared" si="24"/>
        <v>0</v>
      </c>
    </row>
    <row r="163" spans="1:26" x14ac:dyDescent="0.2">
      <c r="A163" s="79">
        <f t="shared" si="26"/>
        <v>162</v>
      </c>
      <c r="B163" s="63" t="s">
        <v>143</v>
      </c>
      <c r="C163" s="64" t="s">
        <v>167</v>
      </c>
      <c r="D163" s="60">
        <f>PONew!D163-'PO2020'!D163</f>
        <v>9</v>
      </c>
      <c r="E163" s="56">
        <f>PONew!E163-'PO2020'!E163</f>
        <v>0</v>
      </c>
      <c r="F163" s="56">
        <f>PONew!F163-'PO2020'!F163</f>
        <v>6</v>
      </c>
      <c r="G163" s="56">
        <f>PONew!G163-'PO2020'!G163</f>
        <v>2</v>
      </c>
      <c r="H163" s="56">
        <f>PONew!H163-'PO2020'!H163</f>
        <v>0</v>
      </c>
      <c r="I163" s="56">
        <f>PONew!I163-'PO2020'!I163+J163</f>
        <v>0</v>
      </c>
      <c r="J163" s="56">
        <f>PONew!J163-'PO2020'!J163</f>
        <v>0</v>
      </c>
      <c r="K163" s="56">
        <f>PONew!K163-'PO2020'!K163</f>
        <v>0</v>
      </c>
      <c r="L163" s="56">
        <f>PONew!L163-'PO2020'!L163</f>
        <v>0</v>
      </c>
      <c r="M163" s="56">
        <f>PONew!M163-'PO2020'!M163</f>
        <v>0</v>
      </c>
      <c r="N163" s="56">
        <f>PONew!N163-'PO2020'!N163</f>
        <v>0</v>
      </c>
      <c r="O163" s="56">
        <f>PONew!O163-'PO2020'!O163</f>
        <v>0</v>
      </c>
      <c r="P163" s="56">
        <f>PONew!P163-'PO2020'!P163</f>
        <v>0</v>
      </c>
      <c r="Q163" s="56">
        <f>PONew!Q163-'PO2020'!Q163</f>
        <v>1</v>
      </c>
      <c r="R163" s="56">
        <f>PONew!R163-'PO2020'!R163</f>
        <v>0</v>
      </c>
      <c r="S163" s="56">
        <f>PONew!S163-'PO2020'!S163</f>
        <v>0</v>
      </c>
      <c r="T163" s="58">
        <f>PONew!T163-'PO2020'!T163</f>
        <v>0</v>
      </c>
      <c r="U163" s="56">
        <f>PONew!U163-'PO2020'!U163</f>
        <v>0</v>
      </c>
      <c r="V163" s="56">
        <f>PONew!V163-'PO2020'!V163</f>
        <v>0</v>
      </c>
      <c r="W163" s="60">
        <f t="shared" si="25"/>
        <v>8</v>
      </c>
      <c r="X163" s="60">
        <f>SUM(O163:U163)</f>
        <v>1</v>
      </c>
      <c r="Y163" s="60">
        <f>SUM(V163)</f>
        <v>0</v>
      </c>
      <c r="Z163" s="70">
        <f t="shared" si="24"/>
        <v>0</v>
      </c>
    </row>
    <row r="166" spans="1:26" x14ac:dyDescent="0.2">
      <c r="D166" s="83"/>
    </row>
  </sheetData>
  <mergeCells count="1">
    <mergeCell ref="B1:C1"/>
  </mergeCells>
  <printOptions gridLines="1"/>
  <pageMargins left="0.23622047244094491" right="0.23622047244094491" top="0.74803149606299213" bottom="0.74803149606299213" header="0.31496062992125984" footer="0.31496062992125984"/>
  <pageSetup paperSize="8" scale="62" fitToHeight="0" orientation="landscape" r:id="rId1"/>
  <rowBreaks count="4" manualBreakCount="4">
    <brk id="34" max="16383" man="1"/>
    <brk id="72" max="16383" man="1"/>
    <brk id="101" max="16383" man="1"/>
    <brk id="146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PO2020</vt:lpstr>
      <vt:lpstr>PONew</vt:lpstr>
      <vt:lpstr>Riep_PONew</vt:lpstr>
      <vt:lpstr>Differenza POnew - PO2020</vt:lpstr>
      <vt:lpstr>'Differenza POnew - PO2020'!Titoli_stampa</vt:lpstr>
      <vt:lpstr>'PO2020'!Titoli_stampa</vt:lpstr>
      <vt:lpstr>PONew!Titoli_stampa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concetto.zanghi</dc:creator>
  <cp:keywords/>
  <dc:description/>
  <cp:lastModifiedBy>Eugenio Marra</cp:lastModifiedBy>
  <cp:revision/>
  <cp:lastPrinted>2023-01-23T12:42:34Z</cp:lastPrinted>
  <dcterms:created xsi:type="dcterms:W3CDTF">2020-07-14T06:23:51Z</dcterms:created>
  <dcterms:modified xsi:type="dcterms:W3CDTF">2023-02-17T13:55:23Z</dcterms:modified>
  <cp:category/>
  <cp:contentStatus/>
</cp:coreProperties>
</file>